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360" yWindow="276" windowWidth="14940" windowHeight="9156" activeTab="1"/>
  </bookViews>
  <sheets>
    <sheet name="Титул" sheetId="9" r:id="rId1"/>
    <sheet name="0702 бюджетные" sheetId="2" r:id="rId2"/>
    <sheet name="расшифровка" sheetId="10" r:id="rId3"/>
  </sheets>
  <calcPr calcId="125725"/>
</workbook>
</file>

<file path=xl/calcChain.xml><?xml version="1.0" encoding="utf-8"?>
<calcChain xmlns="http://schemas.openxmlformats.org/spreadsheetml/2006/main">
  <c r="O361" i="2"/>
  <c r="N361"/>
  <c r="M361"/>
  <c r="N358"/>
  <c r="O358"/>
  <c r="O354" s="1"/>
  <c r="M358"/>
  <c r="M354" s="1"/>
  <c r="N336"/>
  <c r="O336"/>
  <c r="M336"/>
  <c r="N293"/>
  <c r="O293"/>
  <c r="M293"/>
  <c r="N287"/>
  <c r="O287"/>
  <c r="M287"/>
  <c r="N282"/>
  <c r="O282"/>
  <c r="M282"/>
  <c r="N273"/>
  <c r="O273"/>
  <c r="M273"/>
  <c r="N271"/>
  <c r="O271"/>
  <c r="M271"/>
  <c r="N269"/>
  <c r="O269"/>
  <c r="M269"/>
  <c r="N264"/>
  <c r="O264"/>
  <c r="M264"/>
  <c r="N248"/>
  <c r="O248"/>
  <c r="N249"/>
  <c r="O249"/>
  <c r="N251"/>
  <c r="O251"/>
  <c r="M251"/>
  <c r="M249"/>
  <c r="M248"/>
  <c r="N246"/>
  <c r="O246"/>
  <c r="M246"/>
  <c r="N242"/>
  <c r="O242"/>
  <c r="M242"/>
  <c r="O231"/>
  <c r="N231"/>
  <c r="M231"/>
  <c r="N230"/>
  <c r="O230"/>
  <c r="M230"/>
  <c r="N218"/>
  <c r="O218"/>
  <c r="M218"/>
  <c r="N201"/>
  <c r="O201"/>
  <c r="M201"/>
  <c r="N200"/>
  <c r="O200"/>
  <c r="M200"/>
  <c r="O198"/>
  <c r="N198"/>
  <c r="M198"/>
  <c r="M196" s="1"/>
  <c r="N191"/>
  <c r="O191"/>
  <c r="M191"/>
  <c r="N186"/>
  <c r="O186"/>
  <c r="M186"/>
  <c r="N170"/>
  <c r="O170"/>
  <c r="M170"/>
  <c r="N166"/>
  <c r="O166"/>
  <c r="M166"/>
  <c r="N162"/>
  <c r="O162"/>
  <c r="M162"/>
  <c r="N156"/>
  <c r="O156"/>
  <c r="M156"/>
  <c r="N155"/>
  <c r="O155"/>
  <c r="M155"/>
  <c r="N153"/>
  <c r="O153"/>
  <c r="M153"/>
  <c r="N150"/>
  <c r="O150"/>
  <c r="M150"/>
  <c r="N87"/>
  <c r="O87"/>
  <c r="M87"/>
  <c r="N84"/>
  <c r="O84"/>
  <c r="M84"/>
  <c r="J389" l="1"/>
  <c r="J390" s="1"/>
  <c r="J406"/>
  <c r="J407" s="1"/>
  <c r="H406"/>
  <c r="H407" s="1"/>
  <c r="O160"/>
  <c r="I406"/>
  <c r="I407" s="1"/>
  <c r="H389"/>
  <c r="H390" s="1"/>
  <c r="M160"/>
  <c r="N354"/>
  <c r="N196"/>
  <c r="O196"/>
  <c r="N160"/>
  <c r="N113" i="10"/>
  <c r="O21" i="2" s="1"/>
  <c r="M113" i="10"/>
  <c r="N21" i="2" s="1"/>
  <c r="L113" i="10"/>
  <c r="M21" i="2" s="1"/>
  <c r="K113" i="10"/>
  <c r="N111"/>
  <c r="M111"/>
  <c r="L111"/>
  <c r="N106"/>
  <c r="M106"/>
  <c r="L106"/>
  <c r="L105" s="1"/>
  <c r="N105"/>
  <c r="N102"/>
  <c r="O341" i="2" s="1"/>
  <c r="M102" i="10"/>
  <c r="N341" i="2" s="1"/>
  <c r="L102" i="10"/>
  <c r="M341" i="2" s="1"/>
  <c r="N96" i="10"/>
  <c r="M96"/>
  <c r="L96"/>
  <c r="N91"/>
  <c r="M91"/>
  <c r="L91"/>
  <c r="N86"/>
  <c r="M86"/>
  <c r="L86"/>
  <c r="N81"/>
  <c r="M81"/>
  <c r="L81"/>
  <c r="N77"/>
  <c r="O192" i="2" s="1"/>
  <c r="O184" s="1"/>
  <c r="M77" i="10"/>
  <c r="L77"/>
  <c r="M192" i="2" s="1"/>
  <c r="N71" i="10"/>
  <c r="M71"/>
  <c r="L71"/>
  <c r="K68"/>
  <c r="N64"/>
  <c r="O19" i="2" s="1"/>
  <c r="M64" i="10"/>
  <c r="N19" i="2" s="1"/>
  <c r="L64" i="10"/>
  <c r="M19" i="2" s="1"/>
  <c r="N62" i="10"/>
  <c r="O352" i="2" s="1"/>
  <c r="M62" i="10"/>
  <c r="N352" i="2" s="1"/>
  <c r="L62" i="10"/>
  <c r="M352" i="2" s="1"/>
  <c r="N60" i="10"/>
  <c r="M60"/>
  <c r="L60"/>
  <c r="N58"/>
  <c r="O296" i="2" s="1"/>
  <c r="M58" i="10"/>
  <c r="N296" i="2" s="1"/>
  <c r="L58" i="10"/>
  <c r="M296" i="2" s="1"/>
  <c r="N56" i="10"/>
  <c r="O267" i="2" s="1"/>
  <c r="J394" s="1"/>
  <c r="M56" i="10"/>
  <c r="L56"/>
  <c r="M267" i="2" s="1"/>
  <c r="N54" i="10"/>
  <c r="O244" i="2" s="1"/>
  <c r="M54" i="10"/>
  <c r="N244" i="2" s="1"/>
  <c r="L54" i="10"/>
  <c r="M244" i="2" s="1"/>
  <c r="K54" i="10"/>
  <c r="N52"/>
  <c r="O221" i="2" s="1"/>
  <c r="M52" i="10"/>
  <c r="N221" i="2" s="1"/>
  <c r="L52" i="10"/>
  <c r="N50"/>
  <c r="O189" i="2" s="1"/>
  <c r="O182" s="1"/>
  <c r="M50" i="10"/>
  <c r="N189" i="2" s="1"/>
  <c r="L50" i="10"/>
  <c r="M189" i="2" s="1"/>
  <c r="M182" s="1"/>
  <c r="N45" i="10"/>
  <c r="M45"/>
  <c r="L45"/>
  <c r="N44"/>
  <c r="N42"/>
  <c r="O275" i="2" s="1"/>
  <c r="M42" i="10"/>
  <c r="L42"/>
  <c r="M275" i="2" s="1"/>
  <c r="N39" i="10"/>
  <c r="M39"/>
  <c r="L39"/>
  <c r="K37"/>
  <c r="K14" s="1"/>
  <c r="N24"/>
  <c r="O194" i="2" s="1"/>
  <c r="M24" i="10"/>
  <c r="N194" i="2" s="1"/>
  <c r="L24" i="10"/>
  <c r="M194" i="2" s="1"/>
  <c r="N19" i="10"/>
  <c r="M19"/>
  <c r="N158" i="2" s="1"/>
  <c r="L19" i="10"/>
  <c r="M158" i="2" s="1"/>
  <c r="M148" s="1"/>
  <c r="M146" s="1"/>
  <c r="L18" i="10"/>
  <c r="M93" i="2" s="1"/>
  <c r="N16" i="10"/>
  <c r="M16"/>
  <c r="L16"/>
  <c r="J395" i="2" l="1"/>
  <c r="N38" i="10"/>
  <c r="N37" s="1"/>
  <c r="N274" i="2"/>
  <c r="N81"/>
  <c r="L44" i="10"/>
  <c r="M18" i="2" s="1"/>
  <c r="M15" s="1"/>
  <c r="M221"/>
  <c r="M44" i="10"/>
  <c r="N267" i="2"/>
  <c r="N216" s="1"/>
  <c r="N214" s="1"/>
  <c r="I393" s="1"/>
  <c r="M96"/>
  <c r="M310"/>
  <c r="I389"/>
  <c r="I390" s="1"/>
  <c r="I394"/>
  <c r="L15" i="10"/>
  <c r="M274" i="2"/>
  <c r="M81"/>
  <c r="M38" i="10"/>
  <c r="M37" s="1"/>
  <c r="N275" i="2"/>
  <c r="M70" i="10"/>
  <c r="N192" i="2"/>
  <c r="O216"/>
  <c r="O214" s="1"/>
  <c r="J393" s="1"/>
  <c r="M18" i="10"/>
  <c r="L70"/>
  <c r="L69" s="1"/>
  <c r="L68" s="1"/>
  <c r="N70"/>
  <c r="N69" s="1"/>
  <c r="N68" s="1"/>
  <c r="M184" i="2"/>
  <c r="O274"/>
  <c r="O81"/>
  <c r="M105" i="10"/>
  <c r="N310" i="2"/>
  <c r="I397" s="1"/>
  <c r="I398" s="1"/>
  <c r="N96"/>
  <c r="N18" i="10"/>
  <c r="O158" i="2"/>
  <c r="O148" s="1"/>
  <c r="O146" s="1"/>
  <c r="O144" s="1"/>
  <c r="O96"/>
  <c r="O310"/>
  <c r="J397" s="1"/>
  <c r="J398" s="1"/>
  <c r="N182"/>
  <c r="N148" s="1"/>
  <c r="N146" s="1"/>
  <c r="N144" s="1"/>
  <c r="N184"/>
  <c r="I386" l="1"/>
  <c r="I395"/>
  <c r="M15" i="10"/>
  <c r="N93" i="2"/>
  <c r="N15" i="10"/>
  <c r="N14" s="1"/>
  <c r="O93" i="2"/>
  <c r="O51" s="1"/>
  <c r="O49" s="1"/>
  <c r="N51"/>
  <c r="N49" s="1"/>
  <c r="L38" i="10"/>
  <c r="L37" s="1"/>
  <c r="L14" s="1"/>
  <c r="M69"/>
  <c r="M68" s="1"/>
  <c r="H397" i="2"/>
  <c r="H398" s="1"/>
  <c r="M216"/>
  <c r="M214" s="1"/>
  <c r="O18"/>
  <c r="O15" s="1"/>
  <c r="H394"/>
  <c r="M51"/>
  <c r="M49" s="1"/>
  <c r="M8" s="1"/>
  <c r="N18"/>
  <c r="N15" s="1"/>
  <c r="J386"/>
  <c r="H386" l="1"/>
  <c r="H395"/>
  <c r="H393"/>
  <c r="M144"/>
  <c r="M14" i="10"/>
  <c r="N8" i="2"/>
  <c r="O8"/>
</calcChain>
</file>

<file path=xl/sharedStrings.xml><?xml version="1.0" encoding="utf-8"?>
<sst xmlns="http://schemas.openxmlformats.org/spreadsheetml/2006/main" count="4441" uniqueCount="601">
  <si>
    <t>Наименование показателя</t>
  </si>
  <si>
    <t>Код строки</t>
  </si>
  <si>
    <t>КВР</t>
  </si>
  <si>
    <t>КОСГУ</t>
  </si>
  <si>
    <t>Аналитическая группа подвидов доходов/вида источников</t>
  </si>
  <si>
    <t>Код субсидии</t>
  </si>
  <si>
    <t>Наименование субсидии</t>
  </si>
  <si>
    <t>Отраслевой код</t>
  </si>
  <si>
    <t>КВФО</t>
  </si>
  <si>
    <t>КФСР</t>
  </si>
  <si>
    <t>КЦСР</t>
  </si>
  <si>
    <t>Доходы, всего</t>
  </si>
  <si>
    <t>1000</t>
  </si>
  <si>
    <t>000</t>
  </si>
  <si>
    <t>0000000000000000000000000</t>
  </si>
  <si>
    <t>Не указан</t>
  </si>
  <si>
    <t>00000000000000000</t>
  </si>
  <si>
    <t>0</t>
  </si>
  <si>
    <t>0702</t>
  </si>
  <si>
    <t>0000000000</t>
  </si>
  <si>
    <t>из них:</t>
  </si>
  <si>
    <t>Доходы от собственности, всего</t>
  </si>
  <si>
    <t>1100</t>
  </si>
  <si>
    <t>120</t>
  </si>
  <si>
    <t>03000000000000000</t>
  </si>
  <si>
    <t>2</t>
  </si>
  <si>
    <t>в том числе:</t>
  </si>
  <si>
    <t>Доходы от операционной аренды</t>
  </si>
  <si>
    <t>1110</t>
  </si>
  <si>
    <t>121</t>
  </si>
  <si>
    <t>Доходы от оказания услуг, работ,компенсации затрат учреждений, всего</t>
  </si>
  <si>
    <t>1200</t>
  </si>
  <si>
    <t>130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</si>
  <si>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</si>
  <si>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</si>
  <si>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131</t>
  </si>
  <si>
    <t>40000000</t>
  </si>
  <si>
    <t>Субсидии на муниципальное задание</t>
  </si>
  <si>
    <t>4</t>
  </si>
  <si>
    <t>Доходы от потребителей услуг, оказываемых на платной основе</t>
  </si>
  <si>
    <t>1220</t>
  </si>
  <si>
    <t>Доходы от иной, приносящей доход деятельности</t>
  </si>
  <si>
    <t>1230</t>
  </si>
  <si>
    <t>03000000000003131</t>
  </si>
  <si>
    <t>Доходы от компенсации затрат</t>
  </si>
  <si>
    <t>1240</t>
  </si>
  <si>
    <t>134</t>
  </si>
  <si>
    <t>Доходы по условным арендным платежам</t>
  </si>
  <si>
    <t>1250</t>
  </si>
  <si>
    <t>135</t>
  </si>
  <si>
    <t>Доходы от возмещений Фондом социального страхования Российской Федерации расходов</t>
  </si>
  <si>
    <t>1260</t>
  </si>
  <si>
    <t>139</t>
  </si>
  <si>
    <t>Доходы от штрафов, пеней, иных сумм принудительного изъятия</t>
  </si>
  <si>
    <t>1300</t>
  </si>
  <si>
    <t>140</t>
  </si>
  <si>
    <t>Доходы от штрафных санкций за нарушение законодательства о закупках и нарушение условий контрактов (договоров)</t>
  </si>
  <si>
    <t>1310</t>
  </si>
  <si>
    <t>141</t>
  </si>
  <si>
    <t>Страховые возмещения</t>
  </si>
  <si>
    <t>1320</t>
  </si>
  <si>
    <t>143</t>
  </si>
  <si>
    <t>Возмещение ущерба имуществу (за исключением страховых возмещений)</t>
  </si>
  <si>
    <t>1330</t>
  </si>
  <si>
    <t>144</t>
  </si>
  <si>
    <t>Прочие доходы от сумм принудительного изъятия</t>
  </si>
  <si>
    <t>1340</t>
  </si>
  <si>
    <t>145</t>
  </si>
  <si>
    <t>Безвозмездные денежные поступления, всего</t>
  </si>
  <si>
    <t>1400</t>
  </si>
  <si>
    <t>150</t>
  </si>
  <si>
    <t>Субсидии на иные цели</t>
  </si>
  <si>
    <t>1410</t>
  </si>
  <si>
    <t>5</t>
  </si>
  <si>
    <t>Целевые субсидии</t>
  </si>
  <si>
    <t>00007101</t>
  </si>
  <si>
    <t>Субсидия на осуществление мероприятий по капитальному ремонту и устройству объекта имущества, находящегося у учреждения на праве оперативного управления</t>
  </si>
  <si>
    <t>00007111</t>
  </si>
  <si>
    <t>Субсидия на осуществление строительного контроля, авторского надзора на выполнение работ по капитальному ремонту, экспертизы результатов устройства объекта имущества, закрепленного за учреждением на праве оперативного управления</t>
  </si>
  <si>
    <t>00007121</t>
  </si>
  <si>
    <t>Субсидия на содержание учреждения, которому муниципальное задание на оказание муниципальных услуг (выполнение работ) не установлено или имущество не используется для выполнения муниципального задания</t>
  </si>
  <si>
    <t>00007131</t>
  </si>
  <si>
    <t>Субсидия на осуществление мероприятий по обеспечению антитеррористической защищенности</t>
  </si>
  <si>
    <t>00007141</t>
  </si>
  <si>
    <t>Субсидия на проведение противопожарных мероприятий, затраты на проведение которых не включены в расчет нормативных затрат на оказание муниципальной услуги (выполнение работы)</t>
  </si>
  <si>
    <t>00007151</t>
  </si>
  <si>
    <t>Субсидия на приобретение и модернизацию непроизводственного оборудования и предметов длительного пользования для муниципальных образовательных учреждений</t>
  </si>
  <si>
    <t>00007153</t>
  </si>
  <si>
    <t>Субсидия на мероприятия по устройству физкультурно-спортивных зон на территории образовательных учреждений</t>
  </si>
  <si>
    <t>00007161</t>
  </si>
  <si>
    <t>Субсидия на обеспечение мероприятий по организации перевозки обучающихся в связи с закрытием общеобразовательных учреждений на капитальный ремонт</t>
  </si>
  <si>
    <t>00007162</t>
  </si>
  <si>
    <t>Субсидия на обеспечение мероприятий по организации перевозки обучающихся к месту обучения при условии отсутствия транспортной доступности</t>
  </si>
  <si>
    <t>21-53040-00000-00002</t>
  </si>
  <si>
    <t>Субсидия на организацию бесплатного горячего питания обучающихся, получающих начальное общее образование в муниципальных образовательных организациях</t>
  </si>
  <si>
    <t>00007171</t>
  </si>
  <si>
    <t>Субсидия для обеспечения бесплатным горячим питанием обучающихся из малообеспеченных семей, из семей, находящихся в социально опасном положении и обучающихся с ограниченными возможностями здоровья</t>
  </si>
  <si>
    <t>00007172</t>
  </si>
  <si>
    <t>Субсидия на выплату стоимости двухразового питания обучающимся с ограниченными возможностями здоровья, обучение которых организовано на дому</t>
  </si>
  <si>
    <t>00007173</t>
  </si>
  <si>
    <t>Субсидия на погашение кредиторской задолженности по организации бесплатного горячего питания обучающихся, осваивающих образовательные программы начального общего образования, для муниципальных общеобразовательных организаций</t>
  </si>
  <si>
    <t>21-53030-00000-00000</t>
  </si>
  <si>
    <t>Субсидия на ежемесячное денежное вознаграждение за классное руководство педагогическим работникам муниципальных общеобразовательных организаций</t>
  </si>
  <si>
    <t>00007211</t>
  </si>
  <si>
    <t>Субсидия на создание условий для проведения государственной итоговой аттестации обучающихся, освоивших основные образовательные программы основного общего и среднего общего образования</t>
  </si>
  <si>
    <t>00007231</t>
  </si>
  <si>
    <t>Субсидия на осуществление мероприятий по разработке, корректировке проектной документации на выполнение работ по капитальному ремонту и устройству объекта имущества, закрепленного за учреждением на праве оперативного управления, выполнению инженерных изысканий и проведению экспертизы проектной документации и результатов инженерных изысканий</t>
  </si>
  <si>
    <t>00007241</t>
  </si>
  <si>
    <t>Субсидия на осуществление мероприятий по текущему ремонту имущества, не включенного в состав субсидии на финансовое обеспечение выполнения муниципального задания, находящегося у учреждения на праве оперативного управления</t>
  </si>
  <si>
    <t>00007271</t>
  </si>
  <si>
    <t>Субсидия на благоустройство земельных участков, находящихся в пользовании учреждения</t>
  </si>
  <si>
    <t>00007291</t>
  </si>
  <si>
    <t>Субсидия на оплату услуг по обучению, переобучению, повышению квалификации работников учреждений, расходы на оплату которых не включены в расчет нормативных затрат на оказание муниципальной услуги (выполнение работ)</t>
  </si>
  <si>
    <t>00007261</t>
  </si>
  <si>
    <t>Субсидия на приобретение материальных запасов, затраты на приобретение которых не включены в расчет нормативных затрат на оказание муниципальной услуги (выполнение работы)</t>
  </si>
  <si>
    <t>21-52100-00000-00000</t>
  </si>
  <si>
    <t>Субсидия на обеспечение образовательных организаций материально-технической базой для внедрения цифровой образовательной среды</t>
  </si>
  <si>
    <t>00007301</t>
  </si>
  <si>
    <t>Субсидия на проведение прочих работ, оказание услуг, не включенных в состав субсидии на финансовое обеспечение выполнения муниципального задания</t>
  </si>
  <si>
    <t>00007311</t>
  </si>
  <si>
    <t>Субсидия на проведение мероприятий по установке, замене приборов учета, ремонту (реконструкции) тепловых пунктов</t>
  </si>
  <si>
    <t>00007321</t>
  </si>
  <si>
    <t>Субсидия на проведение мероприятий по разработке, корректировке проектной (сметной) документации на установку, замену приборов учета, ремонт (реконструкцию) тепловых пунктов</t>
  </si>
  <si>
    <t>00007331</t>
  </si>
  <si>
    <t>Субсидия на поощрение лучших муниципальных общеобразовательных учреждений города Ростова-на-Дону</t>
  </si>
  <si>
    <t>Поступления текущего характера от иных резидентов (за исключением сектора государственного управления и организаций государственного сектора)</t>
  </si>
  <si>
    <t>1420</t>
  </si>
  <si>
    <t>155</t>
  </si>
  <si>
    <t>Поступление капитального характера от физических и юридических лиц (за искл. сектора государственного управления и организаций государственного сектора)</t>
  </si>
  <si>
    <t>1430</t>
  </si>
  <si>
    <t>165</t>
  </si>
  <si>
    <t>Прочие доходы, всего</t>
  </si>
  <si>
    <t>1500</t>
  </si>
  <si>
    <t>440</t>
  </si>
  <si>
    <t>Уменьшение стоимости прочих оборотных ценностей (материалов)</t>
  </si>
  <si>
    <t>1510</t>
  </si>
  <si>
    <t>446</t>
  </si>
  <si>
    <t>Прочие поступления</t>
  </si>
  <si>
    <t>1600</t>
  </si>
  <si>
    <t>500</t>
  </si>
  <si>
    <t>Увеличение остатков денежных средств за счет возврата дебиторской задолженности прошлых лет</t>
  </si>
  <si>
    <t>1610</t>
  </si>
  <si>
    <t>510</t>
  </si>
  <si>
    <t>2000</t>
  </si>
  <si>
    <t>0000</t>
  </si>
  <si>
    <t>Выплаты персоналу, всего</t>
  </si>
  <si>
    <t>2100</t>
  </si>
  <si>
    <t>Оплата труда и начисления на выплату по оплате труда</t>
  </si>
  <si>
    <t>2110</t>
  </si>
  <si>
    <t>Заработная плата</t>
  </si>
  <si>
    <t>111</t>
  </si>
  <si>
    <t>211</t>
  </si>
  <si>
    <t>0220100590</t>
  </si>
  <si>
    <t>0220172460</t>
  </si>
  <si>
    <t>0220153030</t>
  </si>
  <si>
    <t>прочие выплаты персоналу, в том числе компенсационного характера</t>
  </si>
  <si>
    <t>2111</t>
  </si>
  <si>
    <t>Социальные пособия и компенсации персоналу в денежной форме</t>
  </si>
  <si>
    <t>266</t>
  </si>
  <si>
    <t>Иные выплаты персоналу учреждений, за исключением фонда оплаты труда</t>
  </si>
  <si>
    <t>2120</t>
  </si>
  <si>
    <t>Прочие выплаты</t>
  </si>
  <si>
    <t>2121</t>
  </si>
  <si>
    <t>112</t>
  </si>
  <si>
    <t>212</t>
  </si>
  <si>
    <t>2122</t>
  </si>
  <si>
    <t>226</t>
  </si>
  <si>
    <t>Пенсии, пособия, выплачиваемые работодателями, нанимателями бывшим работникам в денежной форме</t>
  </si>
  <si>
    <t>264</t>
  </si>
  <si>
    <t>взносы по обязательному социальному страхованию на выплаты по оплате труда работников и иные выплаты работникам учреждений, всего</t>
  </si>
  <si>
    <t>2140</t>
  </si>
  <si>
    <t>Начисления на выплаты по оплате труда</t>
  </si>
  <si>
    <t>2141</t>
  </si>
  <si>
    <t>119</t>
  </si>
  <si>
    <t>213</t>
  </si>
  <si>
    <t>Уплата налогов, сборов и иных платежей, всего</t>
  </si>
  <si>
    <t>2300</t>
  </si>
  <si>
    <t>Прочие расходы</t>
  </si>
  <si>
    <t>2310</t>
  </si>
  <si>
    <t>851</t>
  </si>
  <si>
    <t>291</t>
  </si>
  <si>
    <t>2320</t>
  </si>
  <si>
    <t>852</t>
  </si>
  <si>
    <t>853</t>
  </si>
  <si>
    <t>241</t>
  </si>
  <si>
    <t>292</t>
  </si>
  <si>
    <t>293</t>
  </si>
  <si>
    <t>295</t>
  </si>
  <si>
    <t>296</t>
  </si>
  <si>
    <t>297</t>
  </si>
  <si>
    <t>Расходы на закупку товаров, работ, услуг, всего</t>
  </si>
  <si>
    <t>2600</t>
  </si>
  <si>
    <t>прочие закупки товаров, работ и услуг</t>
  </si>
  <si>
    <t>2640</t>
  </si>
  <si>
    <t>Услуги связи</t>
  </si>
  <si>
    <t>244</t>
  </si>
  <si>
    <t>221</t>
  </si>
  <si>
    <t>Транспортные услуги</t>
  </si>
  <si>
    <t>222</t>
  </si>
  <si>
    <t>Коммунальные услуги</t>
  </si>
  <si>
    <t>223</t>
  </si>
  <si>
    <t>Арендная плата за пользование имуществом</t>
  </si>
  <si>
    <t>224</t>
  </si>
  <si>
    <t>Работы, услуги по содержанию имущества</t>
  </si>
  <si>
    <t>225</t>
  </si>
  <si>
    <t>Прочие работы, услуги</t>
  </si>
  <si>
    <t>02201L3040</t>
  </si>
  <si>
    <t>Страхование</t>
  </si>
  <si>
    <t>227</t>
  </si>
  <si>
    <t>228</t>
  </si>
  <si>
    <t>Увеличение стоимости основных средств</t>
  </si>
  <si>
    <t>310</t>
  </si>
  <si>
    <t>0220171180</t>
  </si>
  <si>
    <t>0270121070</t>
  </si>
  <si>
    <t>0220120120</t>
  </si>
  <si>
    <t>Увеличение стоимости лекарственных препаратов и материалов, применяемых в медицинских целях</t>
  </si>
  <si>
    <t>341</t>
  </si>
  <si>
    <t>Увеличение стоимости материальных запасов</t>
  </si>
  <si>
    <t>342</t>
  </si>
  <si>
    <t>Увеличение стоимости горюче-смазочных материалов</t>
  </si>
  <si>
    <t>343</t>
  </si>
  <si>
    <t>Увеличение стоимости строительных материалов</t>
  </si>
  <si>
    <t>344</t>
  </si>
  <si>
    <t>Увеличение стоимости мягкого инвентаря</t>
  </si>
  <si>
    <t>345</t>
  </si>
  <si>
    <t>Увеличение стоимости прочих оборотных запасов(материалов)</t>
  </si>
  <si>
    <t>346</t>
  </si>
  <si>
    <t>347</t>
  </si>
  <si>
    <t>Увеличение стоимости прочих материальных запасов однократного применения</t>
  </si>
  <si>
    <t>349</t>
  </si>
  <si>
    <t>закупка энергетических ресурсов</t>
  </si>
  <si>
    <t>2660</t>
  </si>
  <si>
    <t>247</t>
  </si>
  <si>
    <t>01070261102110000</t>
  </si>
  <si>
    <t>02070261102110000</t>
  </si>
  <si>
    <t>01070261202119811</t>
  </si>
  <si>
    <t>02070261202119938</t>
  </si>
  <si>
    <t>02070261102660000</t>
  </si>
  <si>
    <t>01070261102660000</t>
  </si>
  <si>
    <t>01070261102120000</t>
  </si>
  <si>
    <t>02070261102640000</t>
  </si>
  <si>
    <t>01070261102640000</t>
  </si>
  <si>
    <t>01070261102130000</t>
  </si>
  <si>
    <t>02070261102130000</t>
  </si>
  <si>
    <t>01070261202139812</t>
  </si>
  <si>
    <t>02070261202139926</t>
  </si>
  <si>
    <t>02070261102910000</t>
  </si>
  <si>
    <t>02070261102919030</t>
  </si>
  <si>
    <t>02070261102919031</t>
  </si>
  <si>
    <t>02070261202919948</t>
  </si>
  <si>
    <t>02070261202979980</t>
  </si>
  <si>
    <t>Иные выплаты текущего характера организациям</t>
  </si>
  <si>
    <t>2330</t>
  </si>
  <si>
    <t>02070261202979973</t>
  </si>
  <si>
    <t>01070261102210000</t>
  </si>
  <si>
    <t>02070261102210000</t>
  </si>
  <si>
    <t>02070261202229956</t>
  </si>
  <si>
    <t>02070261202229833</t>
  </si>
  <si>
    <t>02070261102239710</t>
  </si>
  <si>
    <t>02070261102239740</t>
  </si>
  <si>
    <t>02070261202239914</t>
  </si>
  <si>
    <t>02070261202239921</t>
  </si>
  <si>
    <t>01070261102250000</t>
  </si>
  <si>
    <t>02070261102250000</t>
  </si>
  <si>
    <t>02070261102259028</t>
  </si>
  <si>
    <t>02070261102259029</t>
  </si>
  <si>
    <t>02070261102259069</t>
  </si>
  <si>
    <t>02070261102259241</t>
  </si>
  <si>
    <t>01070261202259240</t>
  </si>
  <si>
    <t>02070261202259240</t>
  </si>
  <si>
    <t>02070261202259241</t>
  </si>
  <si>
    <t>02070261202259902</t>
  </si>
  <si>
    <t>00007262</t>
  </si>
  <si>
    <t>Субсидия на приобретение, установку и оснащение модульных зданий для муниципальных дошкольных образовательных учреждений (увеличение стоимости материальных запасов)</t>
  </si>
  <si>
    <t>02070261202259017</t>
  </si>
  <si>
    <t>02070261202259917</t>
  </si>
  <si>
    <t>02070261202259911</t>
  </si>
  <si>
    <t>01070261102260000</t>
  </si>
  <si>
    <t>02070261102260000</t>
  </si>
  <si>
    <t>02070261102269028</t>
  </si>
  <si>
    <t>02070261102269029</t>
  </si>
  <si>
    <t>02070261102269149</t>
  </si>
  <si>
    <t>01070261202269825</t>
  </si>
  <si>
    <t>01070261202269826</t>
  </si>
  <si>
    <t>01070261202269913</t>
  </si>
  <si>
    <t>02201S4220</t>
  </si>
  <si>
    <t>01070261202267993</t>
  </si>
  <si>
    <t>02070261202269026</t>
  </si>
  <si>
    <t>02070261202269021</t>
  </si>
  <si>
    <t>02070261202269913</t>
  </si>
  <si>
    <t>02070261202269829</t>
  </si>
  <si>
    <t>02070261202269834</t>
  </si>
  <si>
    <t>02070261202269912</t>
  </si>
  <si>
    <t>02070261202269904</t>
  </si>
  <si>
    <t>02070261202269933</t>
  </si>
  <si>
    <t>02070261202269963</t>
  </si>
  <si>
    <t>02070261102270000</t>
  </si>
  <si>
    <t>01070261103100000</t>
  </si>
  <si>
    <t>02070261103100000</t>
  </si>
  <si>
    <t>02070261103109028</t>
  </si>
  <si>
    <t>02070261103109029</t>
  </si>
  <si>
    <t>01070261203109311</t>
  </si>
  <si>
    <t>01070261203109941</t>
  </si>
  <si>
    <t>02070261203109311</t>
  </si>
  <si>
    <t>02070261203107991</t>
  </si>
  <si>
    <t>02070261203109832</t>
  </si>
  <si>
    <t>02070261203109941</t>
  </si>
  <si>
    <t>02070261203109974</t>
  </si>
  <si>
    <t>02070261203109966</t>
  </si>
  <si>
    <t>02070261103410000</t>
  </si>
  <si>
    <t>02070261103430000</t>
  </si>
  <si>
    <t>02070261103440000</t>
  </si>
  <si>
    <t>02070261103450000</t>
  </si>
  <si>
    <t>01070261203459810</t>
  </si>
  <si>
    <t>02070261203459810</t>
  </si>
  <si>
    <t>01070261103460000</t>
  </si>
  <si>
    <t>02070261103460000</t>
  </si>
  <si>
    <t>02070261203469928</t>
  </si>
  <si>
    <t>02070261203469927</t>
  </si>
  <si>
    <t>01070261203469927</t>
  </si>
  <si>
    <t>01070261103490000</t>
  </si>
  <si>
    <t>02070261103490000</t>
  </si>
  <si>
    <t>02070261102239721</t>
  </si>
  <si>
    <t>02070261102239722</t>
  </si>
  <si>
    <t>02070261102239730</t>
  </si>
  <si>
    <t>0701</t>
  </si>
  <si>
    <t>01070161102119033</t>
  </si>
  <si>
    <t>02070161102119033</t>
  </si>
  <si>
    <t>02070161102669033</t>
  </si>
  <si>
    <t>01070161102669033</t>
  </si>
  <si>
    <t>01070161102139033</t>
  </si>
  <si>
    <t>02070161102139033</t>
  </si>
  <si>
    <t>01070161102219033</t>
  </si>
  <si>
    <t>02070161102239740</t>
  </si>
  <si>
    <t>01070161102259033</t>
  </si>
  <si>
    <t>02070161102259033</t>
  </si>
  <si>
    <t>01070161102269033</t>
  </si>
  <si>
    <t>02070161102269033</t>
  </si>
  <si>
    <t>01070161103109033</t>
  </si>
  <si>
    <t>02070161103449033</t>
  </si>
  <si>
    <t>02070161103459033</t>
  </si>
  <si>
    <t>01070161103469033</t>
  </si>
  <si>
    <t>02070161103469033</t>
  </si>
  <si>
    <t>02070161102239721</t>
  </si>
  <si>
    <t>02070161102239730</t>
  </si>
  <si>
    <t>02070162103109033</t>
  </si>
  <si>
    <t>0703</t>
  </si>
  <si>
    <t>0230172460</t>
  </si>
  <si>
    <t>Безвозмездные перечисления государственным (муниципальным) бюджетным и автономным учреждениям</t>
  </si>
  <si>
    <t>01070361102110000</t>
  </si>
  <si>
    <t>01070361102660000</t>
  </si>
  <si>
    <t>01070361102130000</t>
  </si>
  <si>
    <t>Согласовано</t>
  </si>
  <si>
    <t>(наименование должности уполномоченного лица)</t>
  </si>
  <si>
    <t>I. Показатели по поступлениям и выплатам учреждения</t>
  </si>
  <si>
    <t>Утверждаю</t>
  </si>
  <si>
    <t>(наименование органа - учредителя (учреждения)</t>
  </si>
  <si>
    <t>(подпись)</t>
  </si>
  <si>
    <t>(расшифровка подписи)</t>
  </si>
  <si>
    <t>__________________</t>
  </si>
  <si>
    <t>___________________</t>
  </si>
  <si>
    <t>______________</t>
  </si>
  <si>
    <t>"_____" ______________ 20____ г.</t>
  </si>
  <si>
    <t>Коды</t>
  </si>
  <si>
    <t>Дата</t>
  </si>
  <si>
    <t>Орган, осуществляющий</t>
  </si>
  <si>
    <t>по Сводному реестру</t>
  </si>
  <si>
    <t>функции и полномочия учредителя</t>
  </si>
  <si>
    <t>глава по БК</t>
  </si>
  <si>
    <t>ИНН</t>
  </si>
  <si>
    <t>Учреждение</t>
  </si>
  <si>
    <t>КПП</t>
  </si>
  <si>
    <t>по ОКЕИ</t>
  </si>
  <si>
    <r>
      <t>от "___" _______________________________ 20___ г.</t>
    </r>
    <r>
      <rPr>
        <vertAlign val="superscript"/>
        <sz val="10"/>
        <rFont val="Arial"/>
        <family val="2"/>
        <charset val="204"/>
      </rPr>
      <t>1</t>
    </r>
  </si>
  <si>
    <r>
      <t>Код по бюджетной классификации Российской Федерации</t>
    </r>
    <r>
      <rPr>
        <vertAlign val="superscript"/>
        <sz val="10"/>
        <rFont val="Times New Roman"/>
        <family val="1"/>
        <charset val="204"/>
      </rPr>
      <t xml:space="preserve"> 2</t>
    </r>
  </si>
  <si>
    <t>0001</t>
  </si>
  <si>
    <t>х</t>
  </si>
  <si>
    <t>0002</t>
  </si>
  <si>
    <r>
      <t>Остаток средств на начало текущего финансового года</t>
    </r>
    <r>
      <rPr>
        <vertAlign val="superscript"/>
        <sz val="10"/>
        <rFont val="Times New Roman"/>
        <family val="1"/>
        <charset val="204"/>
      </rPr>
      <t xml:space="preserve"> 3</t>
    </r>
  </si>
  <si>
    <r>
      <t>Остаток средств на конец текущего финансового года</t>
    </r>
    <r>
      <rPr>
        <vertAlign val="superscript"/>
        <sz val="10"/>
        <rFont val="Times New Roman"/>
        <family val="1"/>
        <charset val="204"/>
      </rPr>
      <t xml:space="preserve"> 3</t>
    </r>
  </si>
  <si>
    <t xml:space="preserve">Сумма </t>
  </si>
  <si>
    <t>3000</t>
  </si>
  <si>
    <t>100</t>
  </si>
  <si>
    <t>в том числе:
налог на прибыль</t>
  </si>
  <si>
    <t>3010</t>
  </si>
  <si>
    <t>налог на добавленную стоимость</t>
  </si>
  <si>
    <t>3020</t>
  </si>
  <si>
    <t>прочие налоги, уменьшающие доход</t>
  </si>
  <si>
    <t>3030</t>
  </si>
  <si>
    <t>4000</t>
  </si>
  <si>
    <t>из них:
возврат в бюджет средств субсидии</t>
  </si>
  <si>
    <t>4010</t>
  </si>
  <si>
    <t>610</t>
  </si>
  <si>
    <t>1. Указывается дата подписания Плана, а в случае утверждения Плана уполномоченным лицом учреждения - дата утверждения Плана.</t>
  </si>
  <si>
    <t>2. отражаются:</t>
  </si>
  <si>
    <t>по строкам 1100 - 1900 - коды аналитической группы подвида доходов бюджетов классификации доходов бюджетов;</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</si>
  <si>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</si>
  <si>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</si>
  <si>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</si>
  <si>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</si>
  <si>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3.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</si>
  <si>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4.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</si>
  <si>
    <t>5. Строка 2000 = остаток средств+доход - стр.3000</t>
  </si>
  <si>
    <r>
      <t xml:space="preserve">Выплаты, уменьшающие доход, всего </t>
    </r>
    <r>
      <rPr>
        <b/>
        <vertAlign val="superscript"/>
        <sz val="10"/>
        <rFont val="Times New Roman"/>
        <family val="1"/>
        <charset val="204"/>
      </rPr>
      <t>6</t>
    </r>
  </si>
  <si>
    <r>
      <t xml:space="preserve">Прочие выплаты, всего </t>
    </r>
    <r>
      <rPr>
        <b/>
        <vertAlign val="superscript"/>
        <sz val="10"/>
        <rFont val="Times New Roman"/>
        <family val="1"/>
        <charset val="204"/>
      </rPr>
      <t>7</t>
    </r>
  </si>
  <si>
    <t>6. Показатель отражается со знаком "минус".</t>
  </si>
  <si>
    <t xml:space="preserve">7.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t>
  </si>
  <si>
    <t>Единица измерения: руб.</t>
  </si>
  <si>
    <t>Руководитель учреждения</t>
  </si>
  <si>
    <t>(уполномоченное лицо учреждения)</t>
  </si>
  <si>
    <t>(должность)</t>
  </si>
  <si>
    <t>__________________________</t>
  </si>
  <si>
    <t>Исполнитель</t>
  </si>
  <si>
    <t>"_____" ____________________ 20__ г.</t>
  </si>
  <si>
    <t>Расходы, всего</t>
  </si>
  <si>
    <t>360</t>
  </si>
  <si>
    <t>02201S4643</t>
  </si>
  <si>
    <t>№
п/п</t>
  </si>
  <si>
    <t>Код бюджетной классификации Российской Федерации</t>
  </si>
  <si>
    <t>Сумма</t>
  </si>
  <si>
    <t>за пределами планового периода</t>
  </si>
  <si>
    <t>3</t>
  </si>
  <si>
    <r>
      <t xml:space="preserve">Выплаты на закупку товаров, работ, услуг, всего </t>
    </r>
    <r>
      <rPr>
        <b/>
        <vertAlign val="superscript"/>
        <sz val="8"/>
        <rFont val="Times New Roman"/>
        <family val="1"/>
        <charset val="204"/>
      </rPr>
      <t>11</t>
    </r>
  </si>
  <si>
    <t>26000</t>
  </si>
  <si>
    <t>1.1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</si>
  <si>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12</t>
    </r>
  </si>
  <si>
    <t>26100</t>
  </si>
  <si>
    <t>1.2</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</si>
  <si>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</si>
  <si>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26200</t>
  </si>
  <si>
    <t>1.3</t>
  </si>
  <si>
    <t>26300</t>
  </si>
  <si>
    <t>1.3.1</t>
  </si>
  <si>
    <t>в том числе: в соответствии с Федеральным законом № 44-ФЗ</t>
  </si>
  <si>
    <t>26310</t>
  </si>
  <si>
    <t>26310.1</t>
  </si>
  <si>
    <t>1.3.2.</t>
  </si>
  <si>
    <t>в соответствии с Федеральным законом № 223-ФЗ</t>
  </si>
  <si>
    <t>26320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</si>
  <si>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</si>
  <si>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</si>
  <si>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</si>
  <si>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</si>
  <si>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</si>
  <si>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</si>
  <si>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</si>
  <si>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</si>
  <si>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</si>
  <si>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</si>
  <si>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</si>
  <si>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</si>
  <si>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</si>
  <si>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</si>
  <si>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</si>
  <si>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</si>
  <si>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26421.1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</si>
  <si>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</si>
  <si>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</si>
  <si>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</si>
  <si>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</si>
  <si>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</si>
  <si>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</si>
  <si>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</si>
  <si>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</si>
  <si>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</si>
  <si>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</si>
  <si>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</si>
  <si>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</si>
  <si>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</si>
  <si>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</si>
  <si>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</si>
  <si>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</si>
  <si>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Коды строк</t>
  </si>
  <si>
    <t>Год начала закупки</t>
  </si>
  <si>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vertAlign val="superscript"/>
        <sz val="8"/>
        <rFont val="Times New Roman"/>
        <family val="1"/>
        <charset val="204"/>
      </rPr>
      <t xml:space="preserve"> 13</t>
    </r>
  </si>
  <si>
    <r>
      <t xml:space="preserve">из них </t>
    </r>
    <r>
      <rPr>
        <vertAlign val="superscript"/>
        <sz val="8"/>
        <rFont val="Times New Roman"/>
        <family val="1"/>
        <charset val="204"/>
      </rPr>
      <t>10.1</t>
    </r>
    <r>
      <rPr>
        <sz val="8"/>
        <rFont val="Times New Roman"/>
        <family val="1"/>
        <charset val="204"/>
      </rPr>
      <t>:</t>
    </r>
  </si>
  <si>
    <r>
      <t>в соответствии с Федеральным законом № 223-ФЗ</t>
    </r>
    <r>
      <rPr>
        <vertAlign val="superscript"/>
        <sz val="8"/>
        <rFont val="Times New Roman"/>
        <family val="1"/>
        <charset val="204"/>
      </rPr>
      <t xml:space="preserve"> 14</t>
    </r>
  </si>
  <si>
    <r>
      <t xml:space="preserve">     из них </t>
    </r>
    <r>
      <rPr>
        <vertAlign val="superscript"/>
        <sz val="8"/>
        <rFont val="Times New Roman"/>
        <family val="1"/>
        <charset val="204"/>
      </rPr>
      <t>10.1</t>
    </r>
    <r>
      <rPr>
        <sz val="8"/>
        <rFont val="Times New Roman"/>
        <family val="1"/>
        <charset val="204"/>
      </rPr>
      <t>:</t>
    </r>
  </si>
  <si>
    <t>1.4.5.1</t>
  </si>
  <si>
    <t>26451</t>
  </si>
  <si>
    <t>26451.1</t>
  </si>
  <si>
    <t>1.4.5.2</t>
  </si>
  <si>
    <t>26452</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</si>
  <si>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8"/>
        <rFont val="Times New Roman"/>
        <family val="1"/>
        <charset val="204"/>
      </rPr>
      <t xml:space="preserve"> 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</si>
  <si>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</si>
  <si>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</si>
  <si>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</si>
  <si>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</si>
  <si>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</si>
  <si>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</si>
  <si>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В разделе 2 "Сведения по выплатам на закупку товаров, работ, услуг" Плана детализируется показателями выплат на закупку товаров, работ, услуг отраженные по соответствующим строкам 2600 Раздела 1 "Поступления и выплаты" Плана.</t>
  </si>
  <si>
    <t>10.1    В случаях, если учреждению предоставляются субсидия на иные цели, субсидия на осуществление капитальных вложений или грант в форме субсидиив соответсвии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сотав соответствующего национального проекта (программы), определенного  Указами презхидента Российской Федерации на период до 24 года".  (Собрание законодательства Российской Федерации, 2018, №20, ст.2817;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26451) Раздела 2 "Сведения по выплатам на закупку товаров, работ, услуг" детализируется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</si>
  <si>
    <t>11.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</si>
  <si>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12.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</si>
  <si>
    <t>13. Указывается сумма закупок товаров, работ, услуг, осуществляемых в соответствии с Федеральным законом № 44-ФЗ и Федеральным законом № 223-ФЗ.</t>
  </si>
  <si>
    <t>14. Государственным (муниципальным) бюджетным учреждением показатель не формируется.</t>
  </si>
  <si>
    <t>15. Указывается сумма закупок товаров, работ, услуг, осуществляемых в соответствии с Федеральным законом № 44-ФЗ.</t>
  </si>
  <si>
    <t>16.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</si>
  <si>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r>
      <t>Раздел 2. Сведения по выплатам на закупки товаров, работ, услуг</t>
    </r>
    <r>
      <rPr>
        <b/>
        <vertAlign val="superscript"/>
        <sz val="11"/>
        <rFont val="Times New Roman"/>
        <family val="1"/>
        <charset val="204"/>
      </rPr>
      <t xml:space="preserve"> 10</t>
    </r>
  </si>
  <si>
    <t>00000000</t>
  </si>
  <si>
    <t>0700</t>
  </si>
  <si>
    <t>243</t>
  </si>
  <si>
    <t>Субсидии на устройство быстровозводимого оздоровительного комплекса</t>
  </si>
  <si>
    <t>Приложение № 3 к Порядку составления и утверждения плана финансово - хозяйственной 
деятельности муниципальных образовательных учреждений</t>
  </si>
  <si>
    <t>Начальник Управления образования</t>
  </si>
  <si>
    <t>города Ростова-на-Дону</t>
  </si>
  <si>
    <t>_________________ Чернышова В.А.</t>
  </si>
  <si>
    <t>Расшифровка к плану финансово-хозяйственной деятельности</t>
  </si>
  <si>
    <t>МБОУ "Лицей № 69"</t>
  </si>
  <si>
    <t>(наименование учреждения)</t>
  </si>
  <si>
    <t xml:space="preserve"> состоянию на     _____________________________</t>
  </si>
  <si>
    <t>руб.</t>
  </si>
  <si>
    <t>Распределение остатка по КБК</t>
  </si>
  <si>
    <t>Сумма ВСЕГО 2022</t>
  </si>
  <si>
    <t>Сумма ВСЕГО 2023</t>
  </si>
  <si>
    <t>Сумма ВСЕГО 2024</t>
  </si>
  <si>
    <t>(отраслевой код)*</t>
  </si>
  <si>
    <t>(без учета остатка)</t>
  </si>
  <si>
    <t>Расходы (выплаты), всего:</t>
  </si>
  <si>
    <t>1 Средства федеральный бюджета</t>
  </si>
  <si>
    <t>01</t>
  </si>
  <si>
    <t>07</t>
  </si>
  <si>
    <t>02</t>
  </si>
  <si>
    <t>612</t>
  </si>
  <si>
    <t>0226</t>
  </si>
  <si>
    <t>9825</t>
  </si>
  <si>
    <t>0211</t>
  </si>
  <si>
    <t>9811</t>
  </si>
  <si>
    <t>0266</t>
  </si>
  <si>
    <t>0210172460</t>
  </si>
  <si>
    <t>0212</t>
  </si>
  <si>
    <t>0213</t>
  </si>
  <si>
    <t>9812</t>
  </si>
  <si>
    <t>0221</t>
  </si>
  <si>
    <t>0227</t>
  </si>
  <si>
    <t>0310</t>
  </si>
  <si>
    <t>611</t>
  </si>
  <si>
    <t>0346</t>
  </si>
  <si>
    <t>Услуги, работы для целей капитальных вложений"</t>
  </si>
  <si>
    <t>0228</t>
  </si>
  <si>
    <t>2 Средства областного бюджета</t>
  </si>
  <si>
    <t>9826</t>
  </si>
  <si>
    <t>02210172460</t>
  </si>
  <si>
    <t>0225</t>
  </si>
  <si>
    <t>0349</t>
  </si>
  <si>
    <t>03</t>
  </si>
  <si>
    <t>3 Средства муниципального бюджета</t>
  </si>
  <si>
    <t>0223</t>
  </si>
  <si>
    <t>9710</t>
  </si>
  <si>
    <t>9721</t>
  </si>
  <si>
    <t>9730</t>
  </si>
  <si>
    <t>9740</t>
  </si>
  <si>
    <t>9149</t>
  </si>
  <si>
    <t>9029</t>
  </si>
  <si>
    <t>0291</t>
  </si>
  <si>
    <t>0340</t>
  </si>
  <si>
    <t>0342</t>
  </si>
  <si>
    <t>9963</t>
  </si>
  <si>
    <t>9829</t>
  </si>
  <si>
    <t>9834</t>
  </si>
  <si>
    <t>9933</t>
  </si>
  <si>
    <t>9974</t>
  </si>
  <si>
    <t>4 Средства от оказания платных услуг, а так же от иной приносящей доход деятельности</t>
  </si>
  <si>
    <t>Оплата труда</t>
  </si>
  <si>
    <t>3000000000000000</t>
  </si>
  <si>
    <t>Начисление на оплату труда</t>
  </si>
  <si>
    <t>Услуги по содержанию имущества</t>
  </si>
  <si>
    <t>Прочие услуги</t>
  </si>
  <si>
    <t>Пособие по социальной помощи населению</t>
  </si>
  <si>
    <t>Социальные пособия, выплачиваемые организациями сектора государственного управления</t>
  </si>
  <si>
    <t xml:space="preserve">в т.ч. пени, штрафы по налогам и сборам </t>
  </si>
  <si>
    <t>*(доп.КР,разд.,подр.,КВР,Доп.ЭК,Доп.ФК)</t>
  </si>
  <si>
    <t xml:space="preserve">Руководитель учреждения </t>
  </si>
  <si>
    <t>Яровой В.В.</t>
  </si>
  <si>
    <t>М.П.</t>
  </si>
  <si>
    <t>Главный бухгалтер</t>
  </si>
  <si>
    <t>Буланова Н.Н.</t>
  </si>
  <si>
    <t>Ответственный исполнитель</t>
  </si>
  <si>
    <t>на 2022 г. текущий финансовый год</t>
  </si>
  <si>
    <t>на 2023 г. первый год планового периода</t>
  </si>
  <si>
    <t>на 2024 г. второй год планового периода</t>
  </si>
  <si>
    <t>Директор</t>
  </si>
  <si>
    <t>Главный бухглатер</t>
  </si>
  <si>
    <t>244, 247</t>
  </si>
  <si>
    <t>244,247</t>
  </si>
  <si>
    <t>6165100390</t>
  </si>
  <si>
    <t>616501001</t>
  </si>
  <si>
    <t>Управление образования города Ростова-на-Дону</t>
  </si>
  <si>
    <t xml:space="preserve">муниципальное бюджетное общеобразовательное учреждение города Ростова-на-Дону  «Лицей многопрофильный № 69 имени Пескова Юрия Александровича»
</t>
  </si>
  <si>
    <t>907</t>
  </si>
  <si>
    <t>383</t>
  </si>
  <si>
    <r>
      <t>________________</t>
    </r>
    <r>
      <rPr>
        <u/>
        <sz val="10"/>
        <rFont val="Times New Roman"/>
        <family val="1"/>
        <charset val="204"/>
      </rPr>
      <t>Директор</t>
    </r>
    <r>
      <rPr>
        <sz val="10"/>
        <rFont val="Times New Roman"/>
        <family val="1"/>
        <charset val="204"/>
      </rPr>
      <t>______________________</t>
    </r>
  </si>
  <si>
    <r>
      <t>___________</t>
    </r>
    <r>
      <rPr>
        <u/>
        <sz val="10"/>
        <rFont val="Times New Roman"/>
        <family val="1"/>
        <charset val="204"/>
      </rPr>
      <t>Начальник</t>
    </r>
    <r>
      <rPr>
        <sz val="10"/>
        <rFont val="Times New Roman"/>
        <family val="1"/>
        <charset val="204"/>
      </rPr>
      <t>__________________________</t>
    </r>
  </si>
  <si>
    <t>Управления образования города Ростова-на-Дону</t>
  </si>
  <si>
    <t>Чернышова_В.А.</t>
  </si>
  <si>
    <t>План финансово-хозяйственной деятельности на 2022 г.</t>
  </si>
  <si>
    <t>и плановый период 2023  и 2024 годов</t>
  </si>
  <si>
    <t>Начальник</t>
  </si>
  <si>
    <t xml:space="preserve">МКУ "Отдел образования Октябрьского района" </t>
  </si>
  <si>
    <t xml:space="preserve"> Игнатенко С.С.</t>
  </si>
  <si>
    <t>01.01.2022</t>
  </si>
</sst>
</file>

<file path=xl/styles.xml><?xml version="1.0" encoding="utf-8"?>
<styleSheet xmlns="http://schemas.openxmlformats.org/spreadsheetml/2006/main">
  <numFmts count="3">
    <numFmt numFmtId="43" formatCode="_-* #,##0.00\ _₽_-;\-* #,##0.00\ _₽_-;_-* &quot;-&quot;??\ _₽_-;_-@_-"/>
    <numFmt numFmtId="164" formatCode="?"/>
    <numFmt numFmtId="165" formatCode="_-* #,##0.00_р_._-;\-* #,##0.00_р_._-;_-* &quot;-&quot;??_р_._-;_-@_-"/>
  </numFmts>
  <fonts count="34">
    <font>
      <sz val="10"/>
      <name val="Arial"/>
    </font>
    <font>
      <b/>
      <sz val="11"/>
      <name val="Times New Roman"/>
      <family val="1"/>
      <charset val="204"/>
    </font>
    <font>
      <sz val="10"/>
      <name val="Times New Roman"/>
      <family val="1"/>
      <charset val="204"/>
    </font>
    <font>
      <b/>
      <sz val="10"/>
      <name val="Times New Roman"/>
      <family val="1"/>
      <charset val="204"/>
    </font>
    <font>
      <b/>
      <sz val="11"/>
      <name val="Times New Roman"/>
      <family val="1"/>
      <charset val="204"/>
    </font>
    <font>
      <sz val="10"/>
      <name val="Arial"/>
      <family val="2"/>
      <charset val="204"/>
    </font>
    <font>
      <sz val="10"/>
      <name val="Times New Roman"/>
      <family val="1"/>
      <charset val="204"/>
    </font>
    <font>
      <b/>
      <sz val="9"/>
      <name val="Times New Roman"/>
      <family val="1"/>
      <charset val="204"/>
    </font>
    <font>
      <sz val="8"/>
      <name val="Times New Roman"/>
      <family val="1"/>
      <charset val="204"/>
    </font>
    <font>
      <b/>
      <sz val="12"/>
      <name val="Times New Roman"/>
      <family val="1"/>
      <charset val="204"/>
    </font>
    <font>
      <vertAlign val="superscript"/>
      <sz val="10"/>
      <name val="Arial"/>
      <family val="2"/>
      <charset val="204"/>
    </font>
    <font>
      <vertAlign val="superscript"/>
      <sz val="10"/>
      <name val="Times New Roman"/>
      <family val="1"/>
      <charset val="204"/>
    </font>
    <font>
      <b/>
      <vertAlign val="superscript"/>
      <sz val="10"/>
      <name val="Times New Roman"/>
      <family val="1"/>
      <charset val="204"/>
    </font>
    <font>
      <u/>
      <sz val="10"/>
      <name val="Times New Roman"/>
      <family val="1"/>
      <charset val="204"/>
    </font>
    <font>
      <b/>
      <sz val="10"/>
      <name val="Times New Roman"/>
      <family val="1"/>
      <charset val="204"/>
    </font>
    <font>
      <sz val="10"/>
      <name val="Times New Roman"/>
      <family val="1"/>
      <charset val="204"/>
    </font>
    <font>
      <b/>
      <sz val="8"/>
      <name val="Times New Roman"/>
      <family val="1"/>
      <charset val="204"/>
    </font>
    <font>
      <b/>
      <vertAlign val="superscript"/>
      <sz val="8"/>
      <name val="Times New Roman"/>
      <family val="1"/>
      <charset val="204"/>
    </font>
    <font>
      <vertAlign val="superscript"/>
      <sz val="8"/>
      <name val="Times New Roman"/>
      <family val="1"/>
      <charset val="204"/>
    </font>
    <font>
      <sz val="8"/>
      <color theme="1"/>
      <name val="Times New Roman"/>
      <family val="1"/>
      <charset val="204"/>
    </font>
    <font>
      <b/>
      <vertAlign val="superscript"/>
      <sz val="11"/>
      <name val="Times New Roman"/>
      <family val="1"/>
      <charset val="204"/>
    </font>
    <font>
      <b/>
      <sz val="11"/>
      <name val="Arial"/>
      <family val="2"/>
      <charset val="204"/>
    </font>
    <font>
      <sz val="10"/>
      <name val="Arial"/>
      <family val="2"/>
      <charset val="204"/>
    </font>
    <font>
      <sz val="10"/>
      <name val="Calibri"/>
      <family val="2"/>
      <charset val="204"/>
    </font>
    <font>
      <sz val="12"/>
      <name val="Calibri"/>
      <family val="2"/>
      <charset val="204"/>
    </font>
    <font>
      <sz val="12"/>
      <color rgb="FF000000"/>
      <name val="Times New Roman"/>
      <family val="1"/>
      <charset val="204"/>
    </font>
    <font>
      <sz val="12"/>
      <name val="Arial Cyr"/>
      <charset val="204"/>
    </font>
    <font>
      <b/>
      <sz val="8"/>
      <color rgb="FF000000"/>
      <name val="Times New Roman"/>
      <family val="1"/>
      <charset val="204"/>
    </font>
    <font>
      <sz val="8"/>
      <color rgb="FF000000"/>
      <name val="Times New Roman"/>
      <family val="1"/>
      <charset val="204"/>
    </font>
    <font>
      <sz val="10"/>
      <name val="Arial Cyr"/>
      <charset val="204"/>
    </font>
    <font>
      <b/>
      <sz val="8"/>
      <color theme="1"/>
      <name val="Times New Roman"/>
      <family val="1"/>
      <charset val="204"/>
    </font>
    <font>
      <b/>
      <sz val="10"/>
      <name val="Arial Cyr"/>
      <charset val="204"/>
    </font>
    <font>
      <b/>
      <sz val="10"/>
      <name val="Arial"/>
      <family val="2"/>
      <charset val="204"/>
    </font>
    <font>
      <u/>
      <sz val="10"/>
      <name val="Arial"/>
      <family val="2"/>
      <charset val="204"/>
    </font>
  </fonts>
  <fills count="7">
    <fill>
      <patternFill patternType="none"/>
    </fill>
    <fill>
      <patternFill patternType="gray125"/>
    </fill>
    <fill>
      <patternFill patternType="solid">
        <fgColor theme="0" tint="-0.14999847407452621"/>
        <bgColor indexed="64"/>
      </patternFill>
    </fill>
    <fill>
      <patternFill patternType="solid">
        <fgColor rgb="FFD7E4BC"/>
        <bgColor indexed="64"/>
      </patternFill>
    </fill>
    <fill>
      <patternFill patternType="solid">
        <fgColor rgb="FFE6B9B8"/>
        <bgColor indexed="64"/>
      </patternFill>
    </fill>
    <fill>
      <patternFill patternType="solid">
        <fgColor rgb="FFFFFFFF"/>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22" fillId="0" borderId="0" applyFont="0" applyFill="0" applyBorder="0" applyAlignment="0" applyProtection="0"/>
    <xf numFmtId="0" fontId="29" fillId="0" borderId="0"/>
  </cellStyleXfs>
  <cellXfs count="268">
    <xf numFmtId="0" fontId="0" fillId="0" borderId="0" xfId="0"/>
    <xf numFmtId="0" fontId="0" fillId="0" borderId="0" xfId="0" applyFont="1" applyBorder="1" applyAlignment="1" applyProtection="1">
      <alignment horizontal="center" vertical="center"/>
    </xf>
    <xf numFmtId="0" fontId="2" fillId="0" borderId="1" xfId="0" applyFont="1" applyBorder="1" applyAlignment="1" applyProtection="1">
      <alignment horizontal="center" vertical="center"/>
    </xf>
    <xf numFmtId="0" fontId="3" fillId="0" borderId="1" xfId="0"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left" vertical="center" wrapText="1"/>
    </xf>
    <xf numFmtId="0" fontId="3" fillId="0" borderId="1" xfId="0" applyFont="1" applyBorder="1" applyAlignment="1" applyProtection="1">
      <alignment horizontal="center" vertical="center"/>
    </xf>
    <xf numFmtId="14" fontId="3" fillId="0" borderId="1" xfId="0" applyNumberFormat="1" applyFont="1" applyBorder="1" applyAlignment="1" applyProtection="1">
      <alignment horizontal="center" vertical="center"/>
    </xf>
    <xf numFmtId="14" fontId="2"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0" xfId="0" applyFont="1" applyBorder="1" applyAlignment="1" applyProtection="1">
      <alignment horizontal="left" vertical="center"/>
    </xf>
    <xf numFmtId="0" fontId="2" fillId="0" borderId="0" xfId="0" applyFont="1" applyAlignment="1">
      <alignment horizontal="center" vertical="center"/>
    </xf>
    <xf numFmtId="0" fontId="7" fillId="0" borderId="0" xfId="0" applyNumberFormat="1" applyFont="1" applyFill="1" applyBorder="1"/>
    <xf numFmtId="0" fontId="5" fillId="0" borderId="0" xfId="0" applyFont="1"/>
    <xf numFmtId="0" fontId="8" fillId="0" borderId="0" xfId="0" applyNumberFormat="1" applyFont="1" applyFill="1" applyBorder="1" applyAlignment="1">
      <alignment horizontal="right"/>
    </xf>
    <xf numFmtId="49" fontId="8" fillId="0" borderId="6" xfId="0" applyNumberFormat="1" applyFont="1" applyFill="1" applyBorder="1" applyAlignment="1">
      <alignment horizontal="center"/>
    </xf>
    <xf numFmtId="0" fontId="8" fillId="0" borderId="0" xfId="0" applyNumberFormat="1" applyFont="1" applyFill="1" applyBorder="1" applyAlignment="1">
      <alignment horizontal="left"/>
    </xf>
    <xf numFmtId="49" fontId="8" fillId="0" borderId="7" xfId="0" applyNumberFormat="1" applyFont="1" applyFill="1" applyBorder="1" applyAlignment="1">
      <alignment horizontal="center"/>
    </xf>
    <xf numFmtId="49" fontId="8" fillId="0" borderId="9" xfId="0" applyNumberFormat="1" applyFont="1" applyFill="1" applyBorder="1" applyAlignment="1">
      <alignment horizontal="center"/>
    </xf>
    <xf numFmtId="0" fontId="2" fillId="0" borderId="2" xfId="0" applyNumberFormat="1" applyFont="1" applyFill="1" applyBorder="1" applyAlignment="1">
      <alignment horizontal="left" wrapText="1"/>
    </xf>
    <xf numFmtId="49" fontId="2" fillId="0" borderId="10" xfId="0" applyNumberFormat="1" applyFont="1" applyFill="1" applyBorder="1" applyAlignment="1">
      <alignment horizontal="center"/>
    </xf>
    <xf numFmtId="49" fontId="2" fillId="0" borderId="3" xfId="0" applyNumberFormat="1" applyFont="1" applyFill="1" applyBorder="1" applyAlignment="1">
      <alignment horizontal="center"/>
    </xf>
    <xf numFmtId="49" fontId="2" fillId="0" borderId="11" xfId="0" applyNumberFormat="1" applyFont="1" applyFill="1" applyBorder="1" applyAlignment="1">
      <alignment horizontal="center"/>
    </xf>
    <xf numFmtId="49" fontId="2" fillId="0" borderId="12" xfId="0" applyNumberFormat="1" applyFont="1" applyFill="1" applyBorder="1" applyAlignment="1">
      <alignment horizontal="center"/>
    </xf>
    <xf numFmtId="0" fontId="3" fillId="0" borderId="1" xfId="0" applyNumberFormat="1" applyFont="1" applyFill="1" applyBorder="1" applyAlignment="1">
      <alignment horizontal="left" wrapText="1"/>
    </xf>
    <xf numFmtId="49" fontId="3" fillId="0" borderId="1" xfId="0" applyNumberFormat="1" applyFont="1" applyFill="1" applyBorder="1" applyAlignment="1">
      <alignment horizontal="center"/>
    </xf>
    <xf numFmtId="49" fontId="2" fillId="0" borderId="1" xfId="0" applyNumberFormat="1" applyFont="1" applyFill="1" applyBorder="1" applyAlignment="1">
      <alignment horizontal="center" wrapText="1"/>
    </xf>
    <xf numFmtId="4" fontId="2" fillId="0" borderId="1" xfId="0" applyNumberFormat="1" applyFont="1" applyFill="1" applyBorder="1" applyAlignment="1">
      <alignment horizontal="right"/>
    </xf>
    <xf numFmtId="0" fontId="2" fillId="0" borderId="1" xfId="0" applyNumberFormat="1" applyFont="1" applyFill="1" applyBorder="1" applyAlignment="1">
      <alignment horizontal="left" wrapText="1" indent="2"/>
    </xf>
    <xf numFmtId="49" fontId="2" fillId="0" borderId="1" xfId="0" applyNumberFormat="1" applyFont="1" applyFill="1" applyBorder="1" applyAlignment="1">
      <alignment horizontal="center"/>
    </xf>
    <xf numFmtId="0" fontId="8" fillId="0" borderId="0" xfId="0" applyFont="1"/>
    <xf numFmtId="0" fontId="2" fillId="0" borderId="1"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0" xfId="0" applyFont="1" applyAlignment="1">
      <alignment horizontal="center" vertical="center"/>
    </xf>
    <xf numFmtId="0" fontId="2" fillId="0" borderId="0" xfId="0" applyFont="1" applyBorder="1" applyAlignment="1" applyProtection="1">
      <alignment horizontal="center" vertical="center"/>
    </xf>
    <xf numFmtId="0" fontId="2" fillId="0" borderId="0" xfId="0" applyNumberFormat="1" applyFont="1" applyFill="1" applyBorder="1" applyAlignment="1">
      <alignment horizontal="left" wrapText="1" indent="2"/>
    </xf>
    <xf numFmtId="49" fontId="2" fillId="0" borderId="0" xfId="0" applyNumberFormat="1" applyFont="1" applyFill="1" applyBorder="1" applyAlignment="1">
      <alignment horizontal="center"/>
    </xf>
    <xf numFmtId="49" fontId="2" fillId="0" borderId="0" xfId="0" applyNumberFormat="1" applyFont="1" applyFill="1" applyBorder="1" applyAlignment="1">
      <alignment horizontal="center" wrapText="1"/>
    </xf>
    <xf numFmtId="4" fontId="2" fillId="0" borderId="0" xfId="0" applyNumberFormat="1" applyFont="1" applyFill="1" applyBorder="1" applyAlignment="1">
      <alignment horizontal="right"/>
    </xf>
    <xf numFmtId="0" fontId="2" fillId="0" borderId="0" xfId="0" applyNumberFormat="1" applyFont="1" applyFill="1" applyBorder="1" applyAlignment="1">
      <alignment horizontal="center" wrapText="1"/>
    </xf>
    <xf numFmtId="0" fontId="13" fillId="0" borderId="0" xfId="0" applyNumberFormat="1" applyFont="1" applyFill="1" applyBorder="1" applyAlignment="1">
      <alignment horizontal="center" wrapText="1"/>
    </xf>
    <xf numFmtId="0" fontId="13" fillId="0" borderId="0" xfId="0" applyNumberFormat="1" applyFont="1" applyFill="1" applyBorder="1" applyAlignment="1">
      <alignment horizontal="center" vertical="center" wrapText="1"/>
    </xf>
    <xf numFmtId="0" fontId="14" fillId="0" borderId="1" xfId="0" applyFont="1" applyBorder="1" applyAlignment="1" applyProtection="1">
      <alignment horizontal="left" vertical="center" wrapText="1"/>
    </xf>
    <xf numFmtId="0" fontId="14" fillId="0" borderId="1" xfId="0" applyFont="1" applyBorder="1" applyAlignment="1" applyProtection="1">
      <alignment horizontal="center" vertical="center" wrapText="1"/>
    </xf>
    <xf numFmtId="49" fontId="14" fillId="0" borderId="1" xfId="0" applyNumberFormat="1" applyFont="1" applyBorder="1" applyAlignment="1" applyProtection="1">
      <alignment horizontal="center" vertical="center" wrapText="1"/>
    </xf>
    <xf numFmtId="49" fontId="14" fillId="0" borderId="1" xfId="0" applyNumberFormat="1" applyFont="1" applyBorder="1" applyAlignment="1" applyProtection="1">
      <alignment horizontal="left" vertical="center" wrapText="1"/>
    </xf>
    <xf numFmtId="0" fontId="15" fillId="0" borderId="1" xfId="0" applyFont="1" applyBorder="1" applyAlignment="1" applyProtection="1">
      <alignment horizontal="left" vertical="center" wrapText="1" indent="1"/>
    </xf>
    <xf numFmtId="0" fontId="15" fillId="0" borderId="1" xfId="0" applyFont="1" applyBorder="1" applyAlignment="1" applyProtection="1">
      <alignment horizontal="center" vertical="center" wrapText="1"/>
    </xf>
    <xf numFmtId="49" fontId="15" fillId="0" borderId="1" xfId="0" applyNumberFormat="1" applyFont="1" applyBorder="1" applyAlignment="1" applyProtection="1">
      <alignment horizontal="center" vertical="center" wrapText="1"/>
    </xf>
    <xf numFmtId="49" fontId="15" fillId="0" borderId="1" xfId="0" applyNumberFormat="1" applyFont="1" applyBorder="1" applyAlignment="1" applyProtection="1">
      <alignment horizontal="left" vertical="center" wrapText="1"/>
    </xf>
    <xf numFmtId="0" fontId="15" fillId="0" borderId="1" xfId="0" applyFont="1" applyBorder="1" applyAlignment="1" applyProtection="1">
      <alignment horizontal="left" vertical="center" wrapText="1" indent="2"/>
    </xf>
    <xf numFmtId="164" fontId="15" fillId="0" borderId="1" xfId="0" applyNumberFormat="1" applyFont="1" applyBorder="1" applyAlignment="1" applyProtection="1">
      <alignment horizontal="left" vertical="center" wrapText="1"/>
    </xf>
    <xf numFmtId="0" fontId="8" fillId="0" borderId="1" xfId="0" applyFont="1" applyBorder="1" applyAlignment="1" applyProtection="1">
      <alignment horizontal="center" vertical="center" wrapText="1"/>
    </xf>
    <xf numFmtId="0" fontId="8" fillId="0" borderId="1" xfId="0" applyNumberFormat="1" applyFont="1" applyBorder="1" applyAlignment="1">
      <alignment horizontal="center" vertical="center" wrapText="1"/>
    </xf>
    <xf numFmtId="49" fontId="16" fillId="0" borderId="1" xfId="0" applyNumberFormat="1" applyFont="1" applyBorder="1" applyAlignment="1">
      <alignment horizontal="center"/>
    </xf>
    <xf numFmtId="49" fontId="8" fillId="0" borderId="1" xfId="0" applyNumberFormat="1" applyFont="1" applyBorder="1" applyAlignment="1">
      <alignment horizontal="center"/>
    </xf>
    <xf numFmtId="49" fontId="8" fillId="2" borderId="1" xfId="0" applyNumberFormat="1" applyFont="1" applyFill="1" applyBorder="1" applyAlignment="1">
      <alignment horizontal="center"/>
    </xf>
    <xf numFmtId="0" fontId="19" fillId="0" borderId="0" xfId="0" applyFont="1"/>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xf>
    <xf numFmtId="0" fontId="23" fillId="0" borderId="0" xfId="0" applyFont="1" applyAlignment="1">
      <alignment wrapText="1"/>
    </xf>
    <xf numFmtId="49" fontId="23" fillId="0" borderId="0" xfId="0" applyNumberFormat="1" applyFont="1" applyAlignment="1">
      <alignment wrapText="1"/>
    </xf>
    <xf numFmtId="0" fontId="24" fillId="0" borderId="0" xfId="0" applyFont="1" applyAlignment="1">
      <alignment wrapText="1"/>
    </xf>
    <xf numFmtId="49" fontId="24" fillId="0" borderId="0" xfId="0" applyNumberFormat="1" applyFont="1" applyAlignment="1">
      <alignment wrapText="1"/>
    </xf>
    <xf numFmtId="0" fontId="26" fillId="0" borderId="0" xfId="0" applyFont="1"/>
    <xf numFmtId="0" fontId="24" fillId="0" borderId="0" xfId="0" applyFont="1"/>
    <xf numFmtId="0" fontId="2" fillId="0" borderId="0" xfId="0" applyFont="1"/>
    <xf numFmtId="0" fontId="28" fillId="0" borderId="1" xfId="0" applyFont="1" applyBorder="1" applyAlignment="1">
      <alignment horizontal="center" wrapText="1"/>
    </xf>
    <xf numFmtId="49" fontId="27" fillId="3" borderId="1" xfId="0" applyNumberFormat="1" applyFont="1" applyFill="1" applyBorder="1" applyAlignment="1">
      <alignment wrapText="1"/>
    </xf>
    <xf numFmtId="0" fontId="27" fillId="3" borderId="1" xfId="0" applyFont="1" applyFill="1" applyBorder="1" applyAlignment="1">
      <alignment wrapText="1"/>
    </xf>
    <xf numFmtId="4" fontId="27" fillId="3" borderId="1" xfId="0" applyNumberFormat="1" applyFont="1" applyFill="1" applyBorder="1" applyAlignment="1">
      <alignment horizontal="right" wrapText="1"/>
    </xf>
    <xf numFmtId="43" fontId="27" fillId="3" borderId="1" xfId="0" applyNumberFormat="1" applyFont="1" applyFill="1" applyBorder="1" applyAlignment="1">
      <alignment horizontal="right" wrapText="1"/>
    </xf>
    <xf numFmtId="49" fontId="28" fillId="4" borderId="1" xfId="0" applyNumberFormat="1" applyFont="1" applyFill="1" applyBorder="1" applyAlignment="1">
      <alignment wrapText="1"/>
    </xf>
    <xf numFmtId="0" fontId="28" fillId="4" borderId="1" xfId="0" applyFont="1" applyFill="1" applyBorder="1" applyAlignment="1">
      <alignment wrapText="1"/>
    </xf>
    <xf numFmtId="0" fontId="27" fillId="4" borderId="1" xfId="0" applyFont="1" applyFill="1" applyBorder="1" applyAlignment="1">
      <alignment horizontal="right" wrapText="1"/>
    </xf>
    <xf numFmtId="4" fontId="27" fillId="4" borderId="1" xfId="0" applyNumberFormat="1" applyFont="1" applyFill="1" applyBorder="1" applyAlignment="1">
      <alignment horizontal="right" wrapText="1"/>
    </xf>
    <xf numFmtId="49" fontId="27" fillId="0" borderId="1" xfId="0" applyNumberFormat="1" applyFont="1" applyBorder="1" applyAlignment="1">
      <alignment horizontal="center" wrapText="1"/>
    </xf>
    <xf numFmtId="49" fontId="28" fillId="5" borderId="1" xfId="0" applyNumberFormat="1" applyFont="1" applyFill="1" applyBorder="1" applyAlignment="1">
      <alignment wrapText="1"/>
    </xf>
    <xf numFmtId="49" fontId="19" fillId="6" borderId="1" xfId="0" applyNumberFormat="1" applyFont="1" applyFill="1" applyBorder="1" applyAlignment="1">
      <alignment horizontal="center" vertical="center" wrapText="1"/>
    </xf>
    <xf numFmtId="0" fontId="27" fillId="0" borderId="1" xfId="0" applyFont="1" applyBorder="1" applyAlignment="1">
      <alignment horizontal="center" wrapText="1"/>
    </xf>
    <xf numFmtId="0" fontId="27" fillId="5" borderId="1" xfId="0" applyFont="1" applyFill="1" applyBorder="1" applyAlignment="1">
      <alignment horizontal="right" wrapText="1"/>
    </xf>
    <xf numFmtId="4" fontId="27" fillId="5" borderId="1" xfId="0" applyNumberFormat="1" applyFont="1" applyFill="1" applyBorder="1" applyAlignment="1">
      <alignment horizontal="right" wrapText="1"/>
    </xf>
    <xf numFmtId="4" fontId="30" fillId="6" borderId="1" xfId="0" applyNumberFormat="1" applyFont="1" applyFill="1" applyBorder="1" applyAlignment="1">
      <alignment vertical="center" wrapText="1"/>
    </xf>
    <xf numFmtId="4" fontId="19" fillId="6" borderId="1" xfId="0" applyNumberFormat="1" applyFont="1" applyFill="1" applyBorder="1" applyAlignment="1">
      <alignment vertical="center" wrapText="1"/>
    </xf>
    <xf numFmtId="0" fontId="19" fillId="0" borderId="0" xfId="0" applyFont="1" applyAlignment="1">
      <alignment vertical="center" wrapText="1"/>
    </xf>
    <xf numFmtId="43" fontId="27" fillId="5" borderId="1" xfId="0" applyNumberFormat="1" applyFont="1" applyFill="1" applyBorder="1" applyAlignment="1">
      <alignment horizontal="right" wrapText="1"/>
    </xf>
    <xf numFmtId="49" fontId="27" fillId="5" borderId="1" xfId="0" applyNumberFormat="1" applyFont="1" applyFill="1" applyBorder="1" applyAlignment="1">
      <alignment horizontal="center" wrapText="1"/>
    </xf>
    <xf numFmtId="165" fontId="27" fillId="5" borderId="1" xfId="1" applyNumberFormat="1" applyFont="1" applyFill="1" applyBorder="1" applyAlignment="1">
      <alignment horizontal="right" wrapText="1"/>
    </xf>
    <xf numFmtId="49" fontId="28" fillId="0" borderId="1" xfId="0" applyNumberFormat="1" applyFont="1" applyBorder="1" applyAlignment="1">
      <alignment horizontal="center" wrapText="1"/>
    </xf>
    <xf numFmtId="49" fontId="28" fillId="5" borderId="1" xfId="0" applyNumberFormat="1" applyFont="1" applyFill="1" applyBorder="1" applyAlignment="1">
      <alignment horizontal="center" wrapText="1"/>
    </xf>
    <xf numFmtId="0" fontId="28" fillId="5" borderId="1" xfId="0" applyFont="1" applyFill="1" applyBorder="1" applyAlignment="1">
      <alignment wrapText="1"/>
    </xf>
    <xf numFmtId="165" fontId="28" fillId="5" borderId="1" xfId="1" applyNumberFormat="1" applyFont="1" applyFill="1" applyBorder="1" applyAlignment="1">
      <alignment horizontal="right" wrapText="1"/>
    </xf>
    <xf numFmtId="165" fontId="28" fillId="5" borderId="1" xfId="1" applyNumberFormat="1" applyFont="1" applyFill="1" applyBorder="1" applyAlignment="1">
      <alignment wrapText="1"/>
    </xf>
    <xf numFmtId="0" fontId="28" fillId="5" borderId="1" xfId="0" applyFont="1" applyFill="1" applyBorder="1" applyAlignment="1">
      <alignment horizontal="right" wrapText="1"/>
    </xf>
    <xf numFmtId="49" fontId="28" fillId="4" borderId="1" xfId="0" applyNumberFormat="1" applyFont="1" applyFill="1" applyBorder="1" applyAlignment="1">
      <alignment horizontal="center" wrapText="1"/>
    </xf>
    <xf numFmtId="0" fontId="28" fillId="4" borderId="1" xfId="0" applyFont="1" applyFill="1" applyBorder="1" applyAlignment="1">
      <alignment horizontal="center" wrapText="1"/>
    </xf>
    <xf numFmtId="49" fontId="30" fillId="6" borderId="1" xfId="0" applyNumberFormat="1" applyFont="1" applyFill="1" applyBorder="1" applyAlignment="1">
      <alignment horizontal="center" vertical="center" wrapText="1"/>
    </xf>
    <xf numFmtId="0" fontId="30" fillId="0" borderId="0" xfId="0" applyFont="1" applyAlignment="1">
      <alignment vertical="center" wrapText="1"/>
    </xf>
    <xf numFmtId="165" fontId="27" fillId="5" borderId="1" xfId="0" applyNumberFormat="1" applyFont="1" applyFill="1" applyBorder="1" applyAlignment="1">
      <alignment horizontal="right" wrapText="1"/>
    </xf>
    <xf numFmtId="49" fontId="30" fillId="0" borderId="1" xfId="0" applyNumberFormat="1" applyFont="1" applyBorder="1" applyAlignment="1">
      <alignment horizontal="center" vertical="center" wrapText="1"/>
    </xf>
    <xf numFmtId="2" fontId="30" fillId="6" borderId="1" xfId="0" applyNumberFormat="1" applyFont="1" applyFill="1" applyBorder="1" applyAlignment="1">
      <alignment vertical="center" wrapText="1"/>
    </xf>
    <xf numFmtId="4" fontId="30" fillId="6" borderId="1" xfId="0" applyNumberFormat="1" applyFont="1" applyFill="1" applyBorder="1" applyAlignment="1">
      <alignment horizontal="right" vertical="center" wrapText="1"/>
    </xf>
    <xf numFmtId="0" fontId="19" fillId="6" borderId="0" xfId="0" applyFont="1" applyFill="1" applyAlignment="1">
      <alignment vertical="center" wrapText="1"/>
    </xf>
    <xf numFmtId="49" fontId="19" fillId="0" borderId="1" xfId="0" applyNumberFormat="1" applyFont="1" applyBorder="1" applyAlignment="1">
      <alignment horizontal="center" vertical="center" wrapText="1"/>
    </xf>
    <xf numFmtId="49" fontId="19" fillId="6" borderId="1" xfId="0" applyNumberFormat="1" applyFont="1" applyFill="1" applyBorder="1" applyAlignment="1">
      <alignment vertical="center" wrapText="1"/>
    </xf>
    <xf numFmtId="4" fontId="19" fillId="6" borderId="1" xfId="0" applyNumberFormat="1" applyFont="1" applyFill="1" applyBorder="1" applyAlignment="1">
      <alignment horizontal="right" vertical="center" wrapText="1"/>
    </xf>
    <xf numFmtId="0" fontId="30" fillId="6" borderId="0" xfId="0" applyFont="1" applyFill="1" applyAlignment="1">
      <alignment vertical="center" wrapText="1"/>
    </xf>
    <xf numFmtId="2" fontId="19" fillId="6" borderId="1" xfId="0" applyNumberFormat="1" applyFont="1" applyFill="1" applyBorder="1" applyAlignment="1">
      <alignment horizontal="right" vertical="center" wrapText="1"/>
    </xf>
    <xf numFmtId="49" fontId="19" fillId="6" borderId="1" xfId="0" applyNumberFormat="1" applyFont="1" applyFill="1" applyBorder="1" applyAlignment="1">
      <alignment horizontal="right" vertical="center" wrapText="1"/>
    </xf>
    <xf numFmtId="49" fontId="19" fillId="0" borderId="1" xfId="0" applyNumberFormat="1" applyFont="1" applyBorder="1" applyAlignment="1">
      <alignment horizontal="left" vertical="center" wrapText="1"/>
    </xf>
    <xf numFmtId="2" fontId="28" fillId="5" borderId="1" xfId="0" applyNumberFormat="1" applyFont="1" applyFill="1" applyBorder="1" applyAlignment="1">
      <alignment wrapText="1"/>
    </xf>
    <xf numFmtId="2" fontId="28" fillId="5" borderId="1" xfId="1" applyNumberFormat="1" applyFont="1" applyFill="1" applyBorder="1" applyAlignment="1">
      <alignment horizontal="right" wrapText="1"/>
    </xf>
    <xf numFmtId="2" fontId="27" fillId="4" borderId="1" xfId="0" applyNumberFormat="1" applyFont="1" applyFill="1" applyBorder="1" applyAlignment="1">
      <alignment horizontal="right" wrapText="1"/>
    </xf>
    <xf numFmtId="2" fontId="27" fillId="5" borderId="1" xfId="0" applyNumberFormat="1" applyFont="1" applyFill="1" applyBorder="1" applyAlignment="1">
      <alignment horizontal="right" wrapText="1"/>
    </xf>
    <xf numFmtId="4" fontId="27" fillId="5" borderId="1" xfId="0" applyNumberFormat="1" applyFont="1" applyFill="1" applyBorder="1" applyAlignment="1">
      <alignment wrapText="1"/>
    </xf>
    <xf numFmtId="2" fontId="28" fillId="5" borderId="1" xfId="0" applyNumberFormat="1" applyFont="1" applyFill="1" applyBorder="1" applyAlignment="1">
      <alignment horizontal="right" wrapText="1"/>
    </xf>
    <xf numFmtId="165" fontId="19" fillId="5" borderId="1" xfId="1" applyNumberFormat="1" applyFont="1" applyFill="1" applyBorder="1" applyAlignment="1">
      <alignment horizontal="right" wrapText="1"/>
    </xf>
    <xf numFmtId="0" fontId="27" fillId="5" borderId="1" xfId="0" applyFont="1" applyFill="1" applyBorder="1" applyAlignment="1">
      <alignment wrapText="1"/>
    </xf>
    <xf numFmtId="2" fontId="19" fillId="6" borderId="1" xfId="0" applyNumberFormat="1" applyFont="1" applyFill="1" applyBorder="1" applyAlignment="1">
      <alignment vertical="center" wrapText="1"/>
    </xf>
    <xf numFmtId="43" fontId="27" fillId="4" borderId="1" xfId="0" applyNumberFormat="1" applyFont="1" applyFill="1" applyBorder="1" applyAlignment="1">
      <alignment horizontal="right" wrapText="1"/>
    </xf>
    <xf numFmtId="165" fontId="28" fillId="0" borderId="1" xfId="1" applyNumberFormat="1" applyFont="1" applyBorder="1" applyAlignment="1">
      <alignment horizontal="right" wrapText="1"/>
    </xf>
    <xf numFmtId="2" fontId="28" fillId="0" borderId="1" xfId="0" applyNumberFormat="1" applyFont="1" applyBorder="1" applyAlignment="1">
      <alignment horizontal="center" wrapText="1"/>
    </xf>
    <xf numFmtId="0" fontId="31" fillId="0" borderId="0" xfId="0" applyFont="1"/>
    <xf numFmtId="49" fontId="28" fillId="0" borderId="1" xfId="0" applyNumberFormat="1" applyFont="1" applyBorder="1" applyAlignment="1">
      <alignment horizontal="center" vertical="center" wrapText="1"/>
    </xf>
    <xf numFmtId="0" fontId="28" fillId="0" borderId="1" xfId="0" applyFont="1" applyBorder="1" applyAlignment="1">
      <alignment horizontal="center" vertical="center" wrapText="1"/>
    </xf>
    <xf numFmtId="2" fontId="28" fillId="0" borderId="1" xfId="0" applyNumberFormat="1" applyFont="1" applyBorder="1" applyAlignment="1">
      <alignment horizontal="center" vertical="center" wrapText="1"/>
    </xf>
    <xf numFmtId="165" fontId="28" fillId="0" borderId="1" xfId="1" applyNumberFormat="1" applyFont="1" applyBorder="1" applyAlignment="1">
      <alignment horizontal="right" vertical="center" wrapText="1"/>
    </xf>
    <xf numFmtId="0" fontId="0" fillId="0" borderId="0" xfId="0" applyAlignment="1">
      <alignment vertical="center"/>
    </xf>
    <xf numFmtId="2" fontId="28" fillId="0" borderId="1" xfId="1" applyNumberFormat="1" applyFont="1" applyBorder="1" applyAlignment="1">
      <alignment horizontal="right" wrapText="1"/>
    </xf>
    <xf numFmtId="0" fontId="23" fillId="0" borderId="0" xfId="0" applyFont="1"/>
    <xf numFmtId="49" fontId="28" fillId="0" borderId="8" xfId="0" applyNumberFormat="1" applyFont="1" applyBorder="1" applyAlignment="1">
      <alignment horizontal="center" wrapText="1"/>
    </xf>
    <xf numFmtId="49" fontId="8" fillId="0" borderId="0" xfId="0" applyNumberFormat="1" applyFont="1" applyAlignment="1">
      <alignment wrapText="1"/>
    </xf>
    <xf numFmtId="0" fontId="8" fillId="0" borderId="0" xfId="0" applyFont="1" applyAlignment="1">
      <alignment wrapText="1"/>
    </xf>
    <xf numFmtId="0" fontId="27" fillId="0" borderId="0" xfId="0" applyFont="1" applyAlignment="1">
      <alignment horizontal="center" wrapText="1"/>
    </xf>
    <xf numFmtId="0" fontId="28" fillId="0" borderId="8" xfId="0" applyFont="1" applyBorder="1" applyAlignment="1">
      <alignment horizontal="center" wrapText="1"/>
    </xf>
    <xf numFmtId="49" fontId="2" fillId="0" borderId="0" xfId="0" applyNumberFormat="1" applyFont="1" applyAlignment="1">
      <alignment wrapText="1"/>
    </xf>
    <xf numFmtId="0" fontId="2" fillId="0" borderId="0" xfId="0" applyFont="1" applyAlignment="1">
      <alignment wrapText="1"/>
    </xf>
    <xf numFmtId="0" fontId="28" fillId="0" borderId="0" xfId="0" applyFont="1" applyBorder="1" applyAlignment="1">
      <alignment horizontal="right" wrapText="1"/>
    </xf>
    <xf numFmtId="0" fontId="28" fillId="0" borderId="0" xfId="0" applyFont="1" applyAlignment="1">
      <alignment wrapText="1"/>
    </xf>
    <xf numFmtId="49" fontId="0" fillId="0" borderId="0" xfId="0" applyNumberFormat="1"/>
    <xf numFmtId="49" fontId="2" fillId="0" borderId="0" xfId="0" applyNumberFormat="1" applyFont="1"/>
    <xf numFmtId="4" fontId="2" fillId="0" borderId="1" xfId="0" applyNumberFormat="1" applyFont="1" applyBorder="1" applyAlignment="1" applyProtection="1">
      <alignment horizontal="center" vertical="center"/>
    </xf>
    <xf numFmtId="43" fontId="2" fillId="0" borderId="1" xfId="0" applyNumberFormat="1" applyFont="1" applyBorder="1" applyAlignment="1" applyProtection="1">
      <alignment horizontal="center" vertical="center"/>
    </xf>
    <xf numFmtId="0" fontId="3" fillId="0" borderId="1" xfId="0" applyFont="1" applyBorder="1" applyAlignment="1" applyProtection="1">
      <alignment horizontal="left" vertical="center" wrapText="1" indent="1"/>
    </xf>
    <xf numFmtId="43" fontId="3" fillId="0" borderId="1" xfId="0" applyNumberFormat="1" applyFont="1" applyBorder="1" applyAlignment="1" applyProtection="1">
      <alignment horizontal="center" vertical="center"/>
    </xf>
    <xf numFmtId="0" fontId="32" fillId="0" borderId="0" xfId="0" applyFont="1"/>
    <xf numFmtId="0" fontId="3" fillId="0" borderId="1" xfId="0" applyFont="1" applyBorder="1" applyAlignment="1" applyProtection="1">
      <alignment horizontal="left" vertical="center" wrapText="1" indent="2"/>
    </xf>
    <xf numFmtId="43" fontId="2" fillId="0" borderId="1" xfId="1" applyFont="1" applyBorder="1" applyAlignment="1" applyProtection="1">
      <alignment horizontal="center" vertical="center"/>
    </xf>
    <xf numFmtId="43" fontId="2" fillId="0" borderId="1" xfId="1" applyNumberFormat="1" applyFont="1" applyBorder="1" applyAlignment="1" applyProtection="1">
      <alignment vertical="center"/>
    </xf>
    <xf numFmtId="0" fontId="2" fillId="0" borderId="1" xfId="0" applyFont="1" applyBorder="1" applyAlignment="1" applyProtection="1">
      <alignment horizontal="center" vertical="center" wrapText="1"/>
    </xf>
    <xf numFmtId="49" fontId="2" fillId="0" borderId="1" xfId="0" applyNumberFormat="1" applyFont="1" applyBorder="1" applyAlignment="1" applyProtection="1">
      <alignment horizontal="center" vertical="center" wrapText="1"/>
    </xf>
    <xf numFmtId="0" fontId="3" fillId="0" borderId="1" xfId="0" applyFont="1" applyBorder="1" applyAlignment="1" applyProtection="1">
      <alignment horizontal="left" vertical="center" wrapText="1"/>
    </xf>
    <xf numFmtId="2" fontId="8" fillId="0" borderId="1" xfId="0" applyNumberFormat="1" applyFont="1" applyBorder="1" applyAlignment="1">
      <alignment horizontal="center"/>
    </xf>
    <xf numFmtId="2" fontId="8" fillId="2" borderId="1" xfId="0" applyNumberFormat="1" applyFont="1" applyFill="1" applyBorder="1" applyAlignment="1">
      <alignment horizontal="center"/>
    </xf>
    <xf numFmtId="2" fontId="16" fillId="0" borderId="1" xfId="0" applyNumberFormat="1" applyFont="1" applyBorder="1" applyAlignment="1">
      <alignment horizontal="center"/>
    </xf>
    <xf numFmtId="0" fontId="8" fillId="0" borderId="0" xfId="0" applyNumberFormat="1" applyFont="1" applyFill="1" applyBorder="1" applyAlignment="1">
      <alignment horizontal="left" vertical="center"/>
    </xf>
    <xf numFmtId="0" fontId="2" fillId="0" borderId="8" xfId="0" applyFont="1" applyBorder="1" applyAlignment="1">
      <alignment horizontal="center" vertical="center"/>
    </xf>
    <xf numFmtId="0" fontId="13" fillId="0" borderId="0" xfId="0" applyFont="1" applyAlignment="1">
      <alignment horizontal="center" vertical="center"/>
    </xf>
    <xf numFmtId="0" fontId="6" fillId="0" borderId="0" xfId="0" applyFont="1" applyBorder="1" applyAlignment="1" applyProtection="1">
      <alignment horizontal="center" vertical="center"/>
    </xf>
    <xf numFmtId="0" fontId="6" fillId="0" borderId="0" xfId="0" applyFont="1" applyAlignment="1">
      <alignment horizontal="center" vertical="center"/>
    </xf>
    <xf numFmtId="0" fontId="2" fillId="0" borderId="0" xfId="0" applyFont="1" applyBorder="1" applyAlignment="1" applyProtection="1">
      <alignment horizontal="center" vertical="center"/>
    </xf>
    <xf numFmtId="0" fontId="0" fillId="0" borderId="0" xfId="0" applyAlignment="1">
      <alignment horizontal="center" vertical="center"/>
    </xf>
    <xf numFmtId="0" fontId="13" fillId="0" borderId="0" xfId="0" applyFont="1" applyBorder="1" applyAlignment="1" applyProtection="1">
      <alignment horizontal="center" vertical="center"/>
    </xf>
    <xf numFmtId="0" fontId="13" fillId="0" borderId="0" xfId="0" applyFont="1" applyAlignment="1">
      <alignment horizontal="center" vertical="center"/>
    </xf>
    <xf numFmtId="0" fontId="2" fillId="0" borderId="8" xfId="0" applyFont="1" applyBorder="1" applyAlignment="1" applyProtection="1">
      <alignment horizontal="center" vertical="center"/>
    </xf>
    <xf numFmtId="0" fontId="6" fillId="0" borderId="8" xfId="0" applyFont="1" applyBorder="1" applyAlignment="1">
      <alignment horizontal="center" vertical="center"/>
    </xf>
    <xf numFmtId="0" fontId="33" fillId="0" borderId="0" xfId="0" applyFont="1" applyAlignment="1">
      <alignment horizontal="center" vertical="center"/>
    </xf>
    <xf numFmtId="0" fontId="9" fillId="0" borderId="0" xfId="0" applyNumberFormat="1" applyFont="1" applyFill="1" applyBorder="1" applyAlignment="1">
      <alignment horizontal="center"/>
    </xf>
    <xf numFmtId="0" fontId="8" fillId="0" borderId="4" xfId="0" applyNumberFormat="1" applyFont="1" applyFill="1" applyBorder="1" applyAlignment="1">
      <alignment horizontal="center" vertical="center"/>
    </xf>
    <xf numFmtId="0" fontId="8" fillId="0" borderId="5" xfId="0" applyNumberFormat="1" applyFont="1" applyFill="1" applyBorder="1" applyAlignment="1">
      <alignment horizontal="center" vertical="center"/>
    </xf>
    <xf numFmtId="49" fontId="8" fillId="0" borderId="0" xfId="0" applyNumberFormat="1" applyFont="1" applyFill="1" applyBorder="1" applyAlignment="1">
      <alignment horizontal="center" wrapText="1"/>
    </xf>
    <xf numFmtId="0" fontId="5" fillId="0" borderId="0" xfId="0" applyFont="1" applyFill="1" applyAlignment="1">
      <alignment horizontal="center"/>
    </xf>
    <xf numFmtId="0" fontId="0" fillId="0" borderId="0" xfId="0" applyFill="1" applyAlignment="1">
      <alignment horizontal="center"/>
    </xf>
    <xf numFmtId="49" fontId="8" fillId="0" borderId="8" xfId="0" applyNumberFormat="1" applyFont="1" applyFill="1" applyBorder="1" applyAlignment="1">
      <alignment horizontal="left" wrapText="1"/>
    </xf>
    <xf numFmtId="49" fontId="8" fillId="0" borderId="8" xfId="0" applyNumberFormat="1" applyFont="1" applyFill="1" applyBorder="1" applyAlignment="1">
      <alignment horizontal="left" vertical="center"/>
    </xf>
    <xf numFmtId="0" fontId="4" fillId="0" borderId="0" xfId="0" applyFont="1" applyBorder="1" applyAlignment="1" applyProtection="1">
      <alignment horizontal="center" wrapText="1"/>
    </xf>
    <xf numFmtId="0" fontId="1" fillId="0" borderId="0" xfId="0" applyFont="1" applyBorder="1" applyAlignment="1" applyProtection="1">
      <alignment horizontal="center" wrapText="1"/>
    </xf>
    <xf numFmtId="0" fontId="2" fillId="0" borderId="1" xfId="0" applyFont="1" applyBorder="1" applyAlignment="1" applyProtection="1">
      <alignment horizontal="center" vertical="center" wrapText="1"/>
    </xf>
    <xf numFmtId="0" fontId="0" fillId="0" borderId="1" xfId="0" applyBorder="1" applyAlignment="1">
      <alignment horizontal="center" vertical="center"/>
    </xf>
    <xf numFmtId="0" fontId="2" fillId="0" borderId="1" xfId="0" applyFont="1" applyFill="1" applyBorder="1" applyAlignment="1" applyProtection="1">
      <alignment horizontal="center" vertical="center" wrapText="1"/>
    </xf>
    <xf numFmtId="0" fontId="0" fillId="0" borderId="1" xfId="0" applyFill="1" applyBorder="1" applyAlignment="1">
      <alignment horizontal="center" vertical="center"/>
    </xf>
    <xf numFmtId="0" fontId="2" fillId="0" borderId="1" xfId="0" applyFont="1" applyBorder="1" applyAlignment="1" applyProtection="1">
      <alignment horizontal="center" vertical="center"/>
    </xf>
    <xf numFmtId="0" fontId="2" fillId="0" borderId="1" xfId="0" applyFont="1" applyBorder="1" applyAlignment="1">
      <alignment horizontal="center" vertical="center"/>
    </xf>
    <xf numFmtId="0" fontId="1" fillId="0" borderId="0" xfId="0" applyNumberFormat="1" applyFont="1" applyFill="1" applyBorder="1" applyAlignment="1">
      <alignment horizontal="center" wrapText="1"/>
    </xf>
    <xf numFmtId="0" fontId="21" fillId="0" borderId="0" xfId="0" applyFont="1" applyAlignment="1">
      <alignment horizontal="center"/>
    </xf>
    <xf numFmtId="0" fontId="8" fillId="0" borderId="1" xfId="0" applyNumberFormat="1" applyFont="1" applyBorder="1" applyAlignment="1">
      <alignment horizontal="center" vertical="center" wrapText="1"/>
    </xf>
    <xf numFmtId="0" fontId="0" fillId="0" borderId="1" xfId="0" applyBorder="1" applyAlignment="1"/>
    <xf numFmtId="0" fontId="8" fillId="0" borderId="15" xfId="0" applyNumberFormat="1" applyFont="1" applyBorder="1" applyAlignment="1">
      <alignment horizontal="center" vertical="center" wrapText="1"/>
    </xf>
    <xf numFmtId="0" fontId="0" fillId="0" borderId="13" xfId="0" applyBorder="1" applyAlignment="1"/>
    <xf numFmtId="0" fontId="0" fillId="0" borderId="14" xfId="0" applyBorder="1" applyAlignment="1"/>
    <xf numFmtId="0" fontId="0" fillId="0" borderId="12" xfId="0" applyBorder="1" applyAlignment="1"/>
    <xf numFmtId="0" fontId="0" fillId="0" borderId="8" xfId="0" applyBorder="1" applyAlignment="1"/>
    <xf numFmtId="0" fontId="0" fillId="0" borderId="16" xfId="0" applyBorder="1" applyAlignment="1"/>
    <xf numFmtId="0" fontId="19" fillId="0" borderId="1" xfId="0" applyFont="1" applyBorder="1" applyAlignment="1">
      <alignment horizontal="center"/>
    </xf>
    <xf numFmtId="0" fontId="8" fillId="0" borderId="3"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wrapText="1"/>
    </xf>
    <xf numFmtId="49" fontId="16" fillId="0" borderId="3" xfId="0" applyNumberFormat="1" applyFont="1" applyBorder="1" applyAlignment="1">
      <alignment horizontal="center"/>
    </xf>
    <xf numFmtId="0" fontId="0" fillId="0" borderId="2" xfId="0" applyBorder="1" applyAlignment="1">
      <alignment horizontal="center"/>
    </xf>
    <xf numFmtId="0" fontId="0" fillId="0" borderId="17" xfId="0" applyBorder="1" applyAlignment="1">
      <alignment horizontal="center"/>
    </xf>
    <xf numFmtId="0" fontId="8" fillId="0" borderId="3" xfId="0" applyNumberFormat="1" applyFont="1" applyBorder="1" applyAlignment="1">
      <alignment wrapText="1"/>
    </xf>
    <xf numFmtId="0" fontId="0" fillId="0" borderId="2" xfId="0" applyNumberFormat="1" applyBorder="1" applyAlignment="1">
      <alignment wrapText="1"/>
    </xf>
    <xf numFmtId="0" fontId="0" fillId="0" borderId="17" xfId="0" applyNumberFormat="1" applyBorder="1" applyAlignment="1">
      <alignment wrapText="1"/>
    </xf>
    <xf numFmtId="49" fontId="8" fillId="0" borderId="3" xfId="0" applyNumberFormat="1" applyFont="1" applyBorder="1" applyAlignment="1">
      <alignment wrapText="1"/>
    </xf>
    <xf numFmtId="0" fontId="0" fillId="0" borderId="2" xfId="0" applyBorder="1" applyAlignment="1">
      <alignment wrapText="1"/>
    </xf>
    <xf numFmtId="0" fontId="0" fillId="0" borderId="17" xfId="0" applyBorder="1" applyAlignment="1">
      <alignment wrapText="1"/>
    </xf>
    <xf numFmtId="49" fontId="8" fillId="0" borderId="3" xfId="0" applyNumberFormat="1" applyFont="1" applyBorder="1" applyAlignment="1">
      <alignment vertical="top" wrapText="1"/>
    </xf>
    <xf numFmtId="0" fontId="0" fillId="0" borderId="2" xfId="0" applyBorder="1" applyAlignment="1">
      <alignment vertical="top" wrapText="1"/>
    </xf>
    <xf numFmtId="0" fontId="0" fillId="0" borderId="17" xfId="0" applyBorder="1" applyAlignment="1">
      <alignment vertical="top" wrapText="1"/>
    </xf>
    <xf numFmtId="49" fontId="8" fillId="2" borderId="3" xfId="0" applyNumberFormat="1" applyFont="1" applyFill="1" applyBorder="1" applyAlignment="1"/>
    <xf numFmtId="0" fontId="0" fillId="0" borderId="2" xfId="0" applyBorder="1" applyAlignment="1"/>
    <xf numFmtId="0" fontId="0" fillId="0" borderId="17" xfId="0" applyBorder="1" applyAlignment="1"/>
    <xf numFmtId="49" fontId="8" fillId="0" borderId="3" xfId="0" applyNumberFormat="1" applyFont="1" applyBorder="1" applyAlignment="1"/>
    <xf numFmtId="0" fontId="19" fillId="0" borderId="0" xfId="0" applyFont="1" applyAlignment="1">
      <alignment horizontal="left" vertical="top" wrapText="1"/>
    </xf>
    <xf numFmtId="49" fontId="2" fillId="0" borderId="0" xfId="0" applyNumberFormat="1" applyFont="1" applyFill="1" applyBorder="1" applyAlignment="1">
      <alignment horizontal="center"/>
    </xf>
    <xf numFmtId="49" fontId="2" fillId="0" borderId="0" xfId="0" applyNumberFormat="1" applyFont="1" applyFill="1" applyBorder="1" applyAlignment="1">
      <alignment horizontal="center" wrapText="1"/>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wrapText="1"/>
    </xf>
    <xf numFmtId="0" fontId="8" fillId="0" borderId="0" xfId="0" applyFont="1" applyAlignment="1">
      <alignment horizontal="left" vertical="top" wrapText="1"/>
    </xf>
    <xf numFmtId="0" fontId="8" fillId="0" borderId="0" xfId="0" applyFont="1" applyAlignment="1">
      <alignment horizontal="center" vertical="top" wrapText="1"/>
    </xf>
    <xf numFmtId="49" fontId="8" fillId="0" borderId="3" xfId="0" applyNumberFormat="1" applyFont="1" applyBorder="1" applyAlignment="1">
      <alignment horizontal="left"/>
    </xf>
    <xf numFmtId="0" fontId="0" fillId="0" borderId="2" xfId="0" applyBorder="1" applyAlignment="1">
      <alignment horizontal="left"/>
    </xf>
    <xf numFmtId="0" fontId="0" fillId="0" borderId="17" xfId="0" applyBorder="1" applyAlignment="1">
      <alignment horizontal="left"/>
    </xf>
    <xf numFmtId="0" fontId="27" fillId="0" borderId="13" xfId="0" applyFont="1" applyBorder="1" applyAlignment="1">
      <alignment horizontal="center" wrapText="1"/>
    </xf>
    <xf numFmtId="0" fontId="27" fillId="0" borderId="0" xfId="0" applyFont="1" applyAlignment="1">
      <alignment horizontal="center" wrapText="1"/>
    </xf>
    <xf numFmtId="0" fontId="28" fillId="0" borderId="1" xfId="0" applyFont="1" applyBorder="1" applyAlignment="1">
      <alignment horizontal="center" vertical="center" wrapText="1"/>
    </xf>
    <xf numFmtId="49" fontId="28" fillId="0" borderId="1" xfId="0" applyNumberFormat="1" applyFont="1" applyBorder="1" applyAlignment="1">
      <alignment horizontal="center" wrapText="1"/>
    </xf>
    <xf numFmtId="49" fontId="28" fillId="0" borderId="1" xfId="0" applyNumberFormat="1" applyFont="1" applyBorder="1" applyAlignment="1">
      <alignment horizontal="center" vertical="center" wrapText="1"/>
    </xf>
    <xf numFmtId="0" fontId="8" fillId="0" borderId="0" xfId="0" applyFont="1" applyAlignment="1">
      <alignment horizontal="right" wrapText="1"/>
    </xf>
    <xf numFmtId="0" fontId="25" fillId="0" borderId="0" xfId="0" applyFont="1" applyAlignment="1">
      <alignment horizontal="center"/>
    </xf>
    <xf numFmtId="0" fontId="27" fillId="0" borderId="8" xfId="0" applyFont="1" applyBorder="1" applyAlignment="1">
      <alignment horizontal="center" wrapText="1"/>
    </xf>
    <xf numFmtId="0" fontId="28" fillId="0" borderId="1" xfId="0" applyFont="1" applyBorder="1" applyAlignment="1">
      <alignment wrapText="1"/>
    </xf>
    <xf numFmtId="0" fontId="28" fillId="0" borderId="3" xfId="0" applyFont="1" applyBorder="1" applyAlignment="1">
      <alignment horizontal="left" wrapText="1"/>
    </xf>
    <xf numFmtId="0" fontId="28" fillId="0" borderId="17" xfId="0" applyFont="1" applyBorder="1" applyAlignment="1">
      <alignment horizontal="left" wrapText="1"/>
    </xf>
    <xf numFmtId="0" fontId="16" fillId="0" borderId="1" xfId="0" applyFont="1" applyBorder="1" applyAlignment="1">
      <alignment wrapText="1"/>
    </xf>
    <xf numFmtId="0" fontId="8" fillId="0" borderId="1" xfId="0" applyFont="1" applyBorder="1" applyAlignment="1">
      <alignment wrapText="1"/>
    </xf>
    <xf numFmtId="0" fontId="27" fillId="3" borderId="1" xfId="0" applyFont="1" applyFill="1" applyBorder="1" applyAlignment="1">
      <alignment wrapText="1"/>
    </xf>
    <xf numFmtId="0" fontId="28" fillId="4" borderId="1" xfId="0" applyFont="1" applyFill="1" applyBorder="1" applyAlignment="1">
      <alignment wrapText="1"/>
    </xf>
    <xf numFmtId="0" fontId="27" fillId="0" borderId="1" xfId="0" applyFont="1" applyBorder="1" applyAlignment="1">
      <alignment horizontal="center" wrapText="1"/>
    </xf>
    <xf numFmtId="49" fontId="8" fillId="6" borderId="3" xfId="2" applyNumberFormat="1" applyFont="1" applyFill="1" applyBorder="1" applyAlignment="1">
      <alignment horizontal="left" vertical="center" wrapText="1"/>
    </xf>
    <xf numFmtId="49" fontId="8" fillId="6" borderId="17" xfId="2" applyNumberFormat="1" applyFont="1" applyFill="1" applyBorder="1" applyAlignment="1">
      <alignment horizontal="left" vertical="center" wrapText="1"/>
    </xf>
    <xf numFmtId="0" fontId="27" fillId="0" borderId="1" xfId="0" applyFont="1" applyBorder="1" applyAlignment="1">
      <alignment wrapText="1"/>
    </xf>
    <xf numFmtId="0" fontId="16" fillId="0" borderId="3" xfId="0" applyFont="1" applyBorder="1" applyAlignment="1">
      <alignment horizontal="left" wrapText="1"/>
    </xf>
    <xf numFmtId="0" fontId="16" fillId="0" borderId="17" xfId="0" applyFont="1" applyBorder="1" applyAlignment="1">
      <alignment horizontal="left" wrapText="1"/>
    </xf>
    <xf numFmtId="0" fontId="8" fillId="0" borderId="3" xfId="0" applyFont="1" applyBorder="1" applyAlignment="1">
      <alignment horizontal="left" wrapText="1"/>
    </xf>
    <xf numFmtId="0" fontId="8" fillId="0" borderId="17" xfId="0" applyFont="1" applyBorder="1" applyAlignment="1">
      <alignment horizontal="left" wrapText="1"/>
    </xf>
    <xf numFmtId="49" fontId="16" fillId="6" borderId="1" xfId="2" applyNumberFormat="1" applyFont="1" applyFill="1" applyBorder="1" applyAlignment="1">
      <alignment horizontal="left" vertical="center" wrapText="1"/>
    </xf>
    <xf numFmtId="49" fontId="8" fillId="6" borderId="1" xfId="2" applyNumberFormat="1" applyFont="1" applyFill="1" applyBorder="1" applyAlignment="1">
      <alignment vertical="center" wrapText="1"/>
    </xf>
    <xf numFmtId="49" fontId="8" fillId="6" borderId="3" xfId="2" applyNumberFormat="1" applyFont="1" applyFill="1" applyBorder="1" applyAlignment="1">
      <alignment vertical="center" wrapText="1"/>
    </xf>
    <xf numFmtId="49" fontId="8" fillId="6" borderId="17" xfId="2" applyNumberFormat="1" applyFont="1" applyFill="1" applyBorder="1" applyAlignment="1">
      <alignment vertical="center" wrapText="1"/>
    </xf>
    <xf numFmtId="49" fontId="16" fillId="6" borderId="3" xfId="2" applyNumberFormat="1" applyFont="1" applyFill="1" applyBorder="1" applyAlignment="1">
      <alignment horizontal="center" vertical="center" wrapText="1"/>
    </xf>
    <xf numFmtId="49" fontId="16" fillId="6" borderId="17" xfId="2" applyNumberFormat="1" applyFont="1" applyFill="1" applyBorder="1" applyAlignment="1">
      <alignment horizontal="center" vertical="center" wrapText="1"/>
    </xf>
    <xf numFmtId="49" fontId="16" fillId="0" borderId="1" xfId="2" applyNumberFormat="1" applyFont="1" applyBorder="1" applyAlignment="1">
      <alignment horizontal="left" vertical="center" wrapText="1"/>
    </xf>
    <xf numFmtId="49" fontId="8" fillId="0" borderId="1" xfId="2" applyNumberFormat="1" applyFont="1" applyBorder="1" applyAlignment="1">
      <alignment horizontal="left" vertical="center" wrapText="1"/>
    </xf>
    <xf numFmtId="49" fontId="16" fillId="0" borderId="3" xfId="2" applyNumberFormat="1" applyFont="1" applyBorder="1" applyAlignment="1">
      <alignment horizontal="left" vertical="center" wrapText="1"/>
    </xf>
    <xf numFmtId="49" fontId="16" fillId="0" borderId="17" xfId="2" applyNumberFormat="1" applyFont="1" applyBorder="1" applyAlignment="1">
      <alignment horizontal="left" vertical="center" wrapText="1"/>
    </xf>
    <xf numFmtId="49" fontId="8" fillId="0" borderId="3" xfId="2" applyNumberFormat="1" applyFont="1" applyBorder="1" applyAlignment="1">
      <alignment horizontal="left" vertical="center" wrapText="1"/>
    </xf>
    <xf numFmtId="49" fontId="8" fillId="0" borderId="17" xfId="2" applyNumberFormat="1" applyFont="1" applyBorder="1" applyAlignment="1">
      <alignment horizontal="left" vertical="center" wrapText="1"/>
    </xf>
    <xf numFmtId="0" fontId="8" fillId="0" borderId="3" xfId="0" applyFont="1" applyBorder="1" applyAlignment="1">
      <alignment wrapText="1"/>
    </xf>
    <xf numFmtId="0" fontId="8" fillId="0" borderId="17" xfId="0" applyFont="1" applyBorder="1" applyAlignment="1">
      <alignment wrapText="1"/>
    </xf>
    <xf numFmtId="0" fontId="8" fillId="0" borderId="1" xfId="0" applyFont="1" applyBorder="1" applyAlignment="1">
      <alignment horizontal="center" wrapText="1"/>
    </xf>
    <xf numFmtId="0" fontId="8" fillId="0" borderId="1" xfId="0" applyFont="1" applyBorder="1" applyAlignment="1">
      <alignment vertical="center" wrapText="1"/>
    </xf>
    <xf numFmtId="49" fontId="28" fillId="0" borderId="0" xfId="0" applyNumberFormat="1" applyFont="1" applyBorder="1" applyAlignment="1">
      <alignment horizontal="center" wrapText="1"/>
    </xf>
    <xf numFmtId="0" fontId="8" fillId="0" borderId="0" xfId="0" applyFont="1" applyAlignment="1">
      <alignment horizontal="center" wrapText="1"/>
    </xf>
    <xf numFmtId="0" fontId="8" fillId="0" borderId="0" xfId="0" applyFont="1"/>
    <xf numFmtId="0" fontId="28" fillId="0" borderId="0" xfId="0" applyFont="1" applyAlignment="1">
      <alignment horizontal="center" wrapText="1"/>
    </xf>
    <xf numFmtId="49" fontId="28" fillId="0" borderId="8" xfId="0" applyNumberFormat="1" applyFont="1" applyBorder="1" applyAlignment="1">
      <alignment horizontal="center" wrapText="1"/>
    </xf>
    <xf numFmtId="0" fontId="28" fillId="0" borderId="0" xfId="0" applyFont="1" applyBorder="1"/>
  </cellXfs>
  <cellStyles count="3">
    <cellStyle name="Обычный" xfId="0" builtinId="0"/>
    <cellStyle name="Обычный_АЦК 2007г. для росписей-Оля" xfId="2"/>
    <cellStyle name="Финансовый" xfId="1" builtin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O27"/>
  <sheetViews>
    <sheetView view="pageBreakPreview" zoomScale="80" zoomScaleNormal="100" zoomScaleSheetLayoutView="80" workbookViewId="0">
      <selection activeCell="O21" sqref="O21"/>
    </sheetView>
  </sheetViews>
  <sheetFormatPr defaultRowHeight="13.2"/>
  <cols>
    <col min="1" max="1" width="27.33203125" customWidth="1"/>
    <col min="2" max="2" width="20.44140625" customWidth="1"/>
    <col min="7" max="7" width="25.6640625" customWidth="1"/>
    <col min="8" max="8" width="21.6640625" customWidth="1"/>
    <col min="13" max="13" width="16.44140625" customWidth="1"/>
    <col min="14" max="14" width="13.5546875" customWidth="1"/>
    <col min="15" max="15" width="13.33203125" customWidth="1"/>
  </cols>
  <sheetData>
    <row r="1" spans="1:15">
      <c r="A1" s="1"/>
      <c r="B1" s="1"/>
      <c r="C1" s="1"/>
      <c r="D1" s="1"/>
      <c r="E1" s="1"/>
      <c r="F1" s="1"/>
      <c r="G1" s="1"/>
      <c r="H1" s="1"/>
      <c r="I1" s="1"/>
      <c r="J1" s="1"/>
      <c r="K1" s="1"/>
      <c r="L1" s="1"/>
      <c r="M1" s="1"/>
      <c r="N1" s="1"/>
      <c r="O1" s="1"/>
    </row>
    <row r="2" spans="1:15">
      <c r="A2" s="158" t="s">
        <v>352</v>
      </c>
      <c r="B2" s="159"/>
      <c r="C2" s="32"/>
      <c r="D2" s="32"/>
      <c r="E2" s="32"/>
      <c r="F2" s="32"/>
      <c r="G2" s="158" t="s">
        <v>352</v>
      </c>
      <c r="H2" s="159"/>
      <c r="I2" s="32"/>
      <c r="J2" s="32"/>
      <c r="K2" s="32"/>
      <c r="L2" s="32"/>
      <c r="M2" s="160" t="s">
        <v>355</v>
      </c>
      <c r="N2" s="161"/>
      <c r="O2" s="161"/>
    </row>
    <row r="3" spans="1:15">
      <c r="A3" s="158"/>
      <c r="B3" s="159"/>
      <c r="C3" s="32"/>
      <c r="D3" s="32"/>
      <c r="E3" s="32"/>
      <c r="F3" s="32"/>
      <c r="G3" s="158"/>
      <c r="H3" s="159"/>
      <c r="I3" s="32"/>
      <c r="J3" s="32"/>
      <c r="K3" s="32"/>
      <c r="L3" s="32"/>
      <c r="M3" s="32"/>
      <c r="N3" s="158"/>
      <c r="O3" s="159"/>
    </row>
    <row r="4" spans="1:15">
      <c r="A4" s="162" t="s">
        <v>597</v>
      </c>
      <c r="B4" s="163"/>
      <c r="C4" s="32"/>
      <c r="D4" s="32"/>
      <c r="E4" s="32"/>
      <c r="F4" s="32"/>
      <c r="G4" s="160" t="s">
        <v>592</v>
      </c>
      <c r="H4" s="159"/>
      <c r="I4" s="32"/>
      <c r="J4" s="32"/>
      <c r="K4" s="32"/>
      <c r="L4" s="32"/>
      <c r="M4" s="160" t="s">
        <v>591</v>
      </c>
      <c r="N4" s="161"/>
      <c r="O4" s="161"/>
    </row>
    <row r="5" spans="1:15">
      <c r="A5" s="158" t="s">
        <v>353</v>
      </c>
      <c r="B5" s="159"/>
      <c r="C5" s="32"/>
      <c r="D5" s="32"/>
      <c r="E5" s="32"/>
      <c r="F5" s="32"/>
      <c r="G5" s="160" t="s">
        <v>353</v>
      </c>
      <c r="H5" s="159"/>
      <c r="I5" s="32"/>
      <c r="J5" s="32"/>
      <c r="K5" s="32"/>
      <c r="L5" s="32"/>
      <c r="M5" s="160" t="s">
        <v>353</v>
      </c>
      <c r="N5" s="161"/>
      <c r="O5" s="161"/>
    </row>
    <row r="6" spans="1:15">
      <c r="A6" s="158"/>
      <c r="B6" s="159"/>
      <c r="C6" s="32"/>
      <c r="D6" s="32"/>
      <c r="E6" s="32"/>
      <c r="F6" s="32"/>
      <c r="G6" s="158"/>
      <c r="H6" s="159"/>
      <c r="I6" s="32"/>
      <c r="J6" s="32"/>
      <c r="K6" s="32"/>
      <c r="L6" s="32"/>
      <c r="M6" s="32"/>
      <c r="N6" s="158"/>
      <c r="O6" s="159"/>
    </row>
    <row r="7" spans="1:15">
      <c r="A7" s="162" t="s">
        <v>598</v>
      </c>
      <c r="B7" s="163"/>
      <c r="C7" s="32"/>
      <c r="D7" s="32"/>
      <c r="E7" s="32"/>
      <c r="F7" s="32"/>
      <c r="G7" s="164" t="s">
        <v>593</v>
      </c>
      <c r="H7" s="165"/>
      <c r="I7" s="32"/>
      <c r="J7" s="32"/>
      <c r="K7" s="32"/>
      <c r="L7" s="32"/>
      <c r="M7" s="162" t="s">
        <v>508</v>
      </c>
      <c r="N7" s="166"/>
      <c r="O7" s="166"/>
    </row>
    <row r="8" spans="1:15">
      <c r="A8" s="160" t="s">
        <v>356</v>
      </c>
      <c r="B8" s="159"/>
      <c r="C8" s="32"/>
      <c r="D8" s="32"/>
      <c r="E8" s="32"/>
      <c r="F8" s="32"/>
      <c r="G8" s="160" t="s">
        <v>356</v>
      </c>
      <c r="H8" s="159"/>
      <c r="I8" s="32"/>
      <c r="J8" s="32"/>
      <c r="K8" s="32"/>
      <c r="L8" s="32"/>
      <c r="M8" s="160" t="s">
        <v>356</v>
      </c>
      <c r="N8" s="161"/>
      <c r="O8" s="161"/>
    </row>
    <row r="9" spans="1:15">
      <c r="A9" s="158"/>
      <c r="B9" s="159"/>
      <c r="C9" s="32"/>
      <c r="D9" s="32"/>
      <c r="E9" s="32"/>
      <c r="F9" s="32"/>
      <c r="G9" s="158"/>
      <c r="H9" s="159"/>
      <c r="I9" s="32"/>
      <c r="J9" s="32"/>
      <c r="K9" s="32"/>
      <c r="L9" s="32"/>
      <c r="M9" s="32"/>
      <c r="N9" s="158"/>
      <c r="O9" s="159"/>
    </row>
    <row r="10" spans="1:15">
      <c r="A10" s="10" t="s">
        <v>360</v>
      </c>
      <c r="B10" s="157" t="s">
        <v>599</v>
      </c>
      <c r="C10" s="32"/>
      <c r="D10" s="32"/>
      <c r="E10" s="32"/>
      <c r="F10" s="32"/>
      <c r="G10" s="34" t="s">
        <v>359</v>
      </c>
      <c r="H10" s="156" t="s">
        <v>594</v>
      </c>
      <c r="I10" s="32"/>
      <c r="J10" s="32"/>
      <c r="K10" s="32"/>
      <c r="L10" s="32"/>
      <c r="M10" s="34" t="s">
        <v>361</v>
      </c>
      <c r="N10" s="32"/>
      <c r="O10" s="11" t="s">
        <v>573</v>
      </c>
    </row>
    <row r="11" spans="1:15">
      <c r="A11" s="10" t="s">
        <v>357</v>
      </c>
      <c r="B11" s="11" t="s">
        <v>358</v>
      </c>
      <c r="C11" s="32"/>
      <c r="D11" s="32"/>
      <c r="E11" s="32"/>
      <c r="F11" s="32"/>
      <c r="G11" s="10" t="s">
        <v>357</v>
      </c>
      <c r="H11" s="11" t="s">
        <v>358</v>
      </c>
      <c r="I11" s="32"/>
      <c r="J11" s="32"/>
      <c r="K11" s="32"/>
      <c r="L11" s="32"/>
      <c r="M11" s="10" t="s">
        <v>357</v>
      </c>
      <c r="N11" s="11"/>
      <c r="O11" s="11" t="s">
        <v>358</v>
      </c>
    </row>
    <row r="12" spans="1:15">
      <c r="A12" s="32"/>
      <c r="B12" s="33"/>
      <c r="C12" s="32"/>
      <c r="D12" s="32"/>
      <c r="E12" s="32"/>
      <c r="F12" s="32"/>
      <c r="G12" s="32"/>
      <c r="H12" s="33"/>
      <c r="I12" s="32"/>
      <c r="J12" s="32"/>
      <c r="K12" s="32"/>
      <c r="L12" s="32"/>
      <c r="M12" s="32"/>
      <c r="N12" s="32"/>
      <c r="O12" s="33"/>
    </row>
    <row r="13" spans="1:15">
      <c r="A13" s="160" t="s">
        <v>362</v>
      </c>
      <c r="B13" s="159"/>
      <c r="C13" s="32"/>
      <c r="D13" s="32"/>
      <c r="E13" s="32"/>
      <c r="F13" s="32"/>
      <c r="G13" s="160" t="s">
        <v>362</v>
      </c>
      <c r="H13" s="159"/>
      <c r="I13" s="32"/>
      <c r="J13" s="32"/>
      <c r="K13" s="32"/>
      <c r="L13" s="32"/>
      <c r="M13" s="160" t="s">
        <v>362</v>
      </c>
      <c r="N13" s="159"/>
      <c r="O13" s="161"/>
    </row>
    <row r="14" spans="1:15">
      <c r="A14" s="32"/>
      <c r="B14" s="32"/>
      <c r="C14" s="32"/>
      <c r="D14" s="32"/>
      <c r="E14" s="32"/>
      <c r="F14" s="32"/>
      <c r="G14" s="32"/>
      <c r="H14" s="32"/>
      <c r="I14" s="32"/>
      <c r="J14" s="32"/>
      <c r="K14" s="32"/>
      <c r="L14" s="32"/>
      <c r="M14" s="32"/>
      <c r="N14" s="32"/>
      <c r="O14" s="32"/>
    </row>
    <row r="15" spans="1:15">
      <c r="A15" s="32"/>
      <c r="B15" s="32"/>
      <c r="C15" s="32"/>
      <c r="D15" s="32"/>
      <c r="E15" s="32"/>
      <c r="F15" s="32"/>
      <c r="G15" s="32"/>
      <c r="H15" s="32"/>
      <c r="I15" s="32"/>
      <c r="J15" s="32"/>
      <c r="K15" s="32"/>
      <c r="L15" s="32"/>
      <c r="M15" s="32"/>
      <c r="N15" s="32"/>
      <c r="O15" s="32"/>
    </row>
    <row r="16" spans="1:15">
      <c r="A16" s="32"/>
      <c r="B16" s="32"/>
      <c r="C16" s="32"/>
      <c r="D16" s="32"/>
      <c r="E16" s="32"/>
      <c r="F16" s="32"/>
      <c r="G16" s="32"/>
      <c r="H16" s="32"/>
      <c r="I16" s="32"/>
      <c r="J16" s="32"/>
      <c r="K16" s="32"/>
      <c r="L16" s="32"/>
      <c r="M16" s="32"/>
      <c r="N16" s="32"/>
      <c r="O16" s="32"/>
    </row>
    <row r="17" spans="1:15" ht="15.6">
      <c r="A17" s="167" t="s">
        <v>595</v>
      </c>
      <c r="B17" s="167"/>
      <c r="C17" s="167"/>
      <c r="D17" s="167"/>
      <c r="E17" s="167"/>
      <c r="F17" s="167"/>
      <c r="G17" s="167"/>
      <c r="H17" s="167"/>
      <c r="I17" s="167"/>
      <c r="J17" s="167"/>
      <c r="K17" s="167"/>
      <c r="L17" s="167"/>
      <c r="M17" s="167"/>
      <c r="N17" s="167"/>
      <c r="O17" s="12"/>
    </row>
    <row r="18" spans="1:15" ht="15.6">
      <c r="A18" s="167" t="s">
        <v>596</v>
      </c>
      <c r="B18" s="167"/>
      <c r="C18" s="167"/>
      <c r="D18" s="167"/>
      <c r="E18" s="167"/>
      <c r="F18" s="167"/>
      <c r="G18" s="167"/>
      <c r="H18" s="167"/>
      <c r="I18" s="167"/>
      <c r="J18" s="167"/>
      <c r="K18" s="167"/>
      <c r="L18" s="167"/>
      <c r="M18" s="167"/>
      <c r="N18" s="167"/>
      <c r="O18" s="168" t="s">
        <v>363</v>
      </c>
    </row>
    <row r="19" spans="1:15" ht="13.8" thickBot="1">
      <c r="A19" s="13"/>
      <c r="B19" s="13"/>
      <c r="C19" s="13"/>
      <c r="D19" s="13"/>
      <c r="E19" s="13"/>
      <c r="F19" s="13"/>
      <c r="G19" s="13"/>
      <c r="H19" s="13"/>
      <c r="I19" s="13"/>
      <c r="J19" s="13"/>
      <c r="K19" s="13"/>
      <c r="L19" s="13"/>
      <c r="M19" s="13"/>
      <c r="N19" s="13"/>
      <c r="O19" s="169"/>
    </row>
    <row r="20" spans="1:15" ht="15.6">
      <c r="A20" s="13"/>
      <c r="B20" s="170"/>
      <c r="C20" s="170"/>
      <c r="D20" s="170"/>
      <c r="E20" s="171" t="s">
        <v>373</v>
      </c>
      <c r="F20" s="172"/>
      <c r="G20" s="172"/>
      <c r="H20" s="172"/>
      <c r="I20" s="13"/>
      <c r="J20" s="13"/>
      <c r="K20" s="13"/>
      <c r="L20" s="13"/>
      <c r="M20" s="13"/>
      <c r="N20" s="14" t="s">
        <v>364</v>
      </c>
      <c r="O20" s="15" t="s">
        <v>600</v>
      </c>
    </row>
    <row r="21" spans="1:15">
      <c r="A21" s="16" t="s">
        <v>365</v>
      </c>
      <c r="B21" s="13"/>
      <c r="C21" s="13"/>
      <c r="D21" s="13"/>
      <c r="E21" s="13"/>
      <c r="F21" s="13"/>
      <c r="G21" s="13"/>
      <c r="H21" s="13"/>
      <c r="I21" s="13"/>
      <c r="J21" s="13"/>
      <c r="K21" s="13"/>
      <c r="L21" s="13"/>
      <c r="M21" s="13"/>
      <c r="N21" s="14" t="s">
        <v>366</v>
      </c>
      <c r="O21" s="17" t="s">
        <v>589</v>
      </c>
    </row>
    <row r="22" spans="1:15">
      <c r="A22" s="16" t="s">
        <v>367</v>
      </c>
      <c r="B22" s="173" t="s">
        <v>587</v>
      </c>
      <c r="C22" s="173"/>
      <c r="D22" s="173"/>
      <c r="E22" s="173"/>
      <c r="F22" s="173"/>
      <c r="G22" s="173"/>
      <c r="H22" s="173"/>
      <c r="I22" s="173"/>
      <c r="J22" s="173"/>
      <c r="K22" s="173"/>
      <c r="L22" s="173"/>
      <c r="M22" s="13"/>
      <c r="N22" s="14" t="s">
        <v>368</v>
      </c>
      <c r="O22" s="17"/>
    </row>
    <row r="23" spans="1:15">
      <c r="A23" s="13"/>
      <c r="B23" s="13"/>
      <c r="C23" s="13"/>
      <c r="D23" s="13"/>
      <c r="E23" s="13"/>
      <c r="F23" s="13"/>
      <c r="G23" s="13"/>
      <c r="H23" s="13"/>
      <c r="I23" s="13"/>
      <c r="J23" s="13"/>
      <c r="K23" s="13"/>
      <c r="L23" s="13"/>
      <c r="M23" s="13"/>
      <c r="N23" s="14" t="s">
        <v>366</v>
      </c>
      <c r="O23" s="17"/>
    </row>
    <row r="24" spans="1:15" ht="18.600000000000001" customHeight="1">
      <c r="A24" s="13"/>
      <c r="B24" s="13"/>
      <c r="C24" s="13"/>
      <c r="D24" s="13"/>
      <c r="E24" s="13"/>
      <c r="F24" s="13"/>
      <c r="G24" s="13"/>
      <c r="H24" s="13"/>
      <c r="I24" s="13"/>
      <c r="J24" s="13"/>
      <c r="K24" s="13"/>
      <c r="L24" s="13"/>
      <c r="M24" s="13"/>
      <c r="N24" s="14" t="s">
        <v>369</v>
      </c>
      <c r="O24" s="17" t="s">
        <v>585</v>
      </c>
    </row>
    <row r="25" spans="1:15" ht="21" customHeight="1">
      <c r="A25" s="155" t="s">
        <v>370</v>
      </c>
      <c r="B25" s="174" t="s">
        <v>588</v>
      </c>
      <c r="C25" s="174"/>
      <c r="D25" s="174"/>
      <c r="E25" s="174"/>
      <c r="F25" s="174"/>
      <c r="G25" s="174"/>
      <c r="H25" s="174"/>
      <c r="I25" s="174"/>
      <c r="J25" s="174"/>
      <c r="K25" s="174"/>
      <c r="L25" s="174"/>
      <c r="M25" s="13"/>
      <c r="N25" s="14" t="s">
        <v>371</v>
      </c>
      <c r="O25" s="17" t="s">
        <v>586</v>
      </c>
    </row>
    <row r="26" spans="1:15" ht="15.6" customHeight="1" thickBot="1">
      <c r="A26" s="16" t="s">
        <v>407</v>
      </c>
      <c r="B26" s="13"/>
      <c r="C26" s="13"/>
      <c r="D26" s="13"/>
      <c r="E26" s="13"/>
      <c r="F26" s="13"/>
      <c r="G26" s="13"/>
      <c r="H26" s="13"/>
      <c r="I26" s="13"/>
      <c r="J26" s="13"/>
      <c r="K26" s="13"/>
      <c r="L26" s="13"/>
      <c r="M26" s="13"/>
      <c r="N26" s="14" t="s">
        <v>372</v>
      </c>
      <c r="O26" s="18" t="s">
        <v>590</v>
      </c>
    </row>
    <row r="27" spans="1:15">
      <c r="A27" s="13"/>
      <c r="B27" s="13"/>
      <c r="C27" s="13"/>
      <c r="D27" s="13"/>
      <c r="E27" s="13"/>
      <c r="F27" s="13"/>
      <c r="G27" s="13"/>
      <c r="H27" s="13"/>
      <c r="I27" s="13"/>
      <c r="J27" s="13"/>
      <c r="K27" s="13"/>
      <c r="L27" s="13"/>
      <c r="M27" s="13"/>
      <c r="N27" s="13"/>
      <c r="O27" s="13"/>
    </row>
  </sheetData>
  <mergeCells count="34">
    <mergeCell ref="B20:D20"/>
    <mergeCell ref="E20:H20"/>
    <mergeCell ref="B22:L22"/>
    <mergeCell ref="B25:L25"/>
    <mergeCell ref="A13:B13"/>
    <mergeCell ref="G13:H13"/>
    <mergeCell ref="M13:O13"/>
    <mergeCell ref="A17:N17"/>
    <mergeCell ref="A18:N18"/>
    <mergeCell ref="O18:O19"/>
    <mergeCell ref="A8:B8"/>
    <mergeCell ref="G8:H8"/>
    <mergeCell ref="M8:O8"/>
    <mergeCell ref="A9:B9"/>
    <mergeCell ref="G9:H9"/>
    <mergeCell ref="N9:O9"/>
    <mergeCell ref="A6:B6"/>
    <mergeCell ref="G6:H6"/>
    <mergeCell ref="N6:O6"/>
    <mergeCell ref="A7:B7"/>
    <mergeCell ref="G7:H7"/>
    <mergeCell ref="M7:O7"/>
    <mergeCell ref="A4:B4"/>
    <mergeCell ref="G4:H4"/>
    <mergeCell ref="M4:O4"/>
    <mergeCell ref="A5:B5"/>
    <mergeCell ref="G5:H5"/>
    <mergeCell ref="M5:O5"/>
    <mergeCell ref="A2:B2"/>
    <mergeCell ref="G2:H2"/>
    <mergeCell ref="M2:O2"/>
    <mergeCell ref="A3:B3"/>
    <mergeCell ref="G3:H3"/>
    <mergeCell ref="N3:O3"/>
  </mergeCells>
  <pageMargins left="0.70866141732283472" right="0.70866141732283472" top="0.74803149606299213" bottom="0.74803149606299213" header="0.31496062992125984" footer="0.31496062992125984"/>
  <pageSetup paperSize="9" scale="61" orientation="landscape" r:id="rId1"/>
</worksheet>
</file>

<file path=xl/worksheets/sheet2.xml><?xml version="1.0" encoding="utf-8"?>
<worksheet xmlns="http://schemas.openxmlformats.org/spreadsheetml/2006/main" xmlns:r="http://schemas.openxmlformats.org/officeDocument/2006/relationships">
  <dimension ref="A1:O430"/>
  <sheetViews>
    <sheetView tabSelected="1" view="pageBreakPreview" zoomScale="80" zoomScaleNormal="80" zoomScaleSheetLayoutView="80" workbookViewId="0">
      <selection activeCell="E282" sqref="E282"/>
    </sheetView>
  </sheetViews>
  <sheetFormatPr defaultRowHeight="13.2" customHeight="1"/>
  <cols>
    <col min="1" max="1" width="37" customWidth="1"/>
    <col min="2" max="2" width="12.6640625" customWidth="1"/>
    <col min="3" max="3" width="15.6640625" customWidth="1"/>
    <col min="4" max="4" width="7.33203125" customWidth="1"/>
    <col min="5" max="5" width="10.5546875" customWidth="1"/>
    <col min="6" max="6" width="14" customWidth="1"/>
    <col min="7" max="7" width="27.77734375" customWidth="1"/>
    <col min="8" max="8" width="38" customWidth="1"/>
    <col min="9" max="9" width="20.6640625" customWidth="1"/>
    <col min="10" max="11" width="9.44140625" customWidth="1"/>
    <col min="12" max="12" width="12" customWidth="1"/>
    <col min="13" max="15" width="15.6640625" customWidth="1"/>
  </cols>
  <sheetData>
    <row r="1" spans="1:15">
      <c r="A1" s="13"/>
      <c r="B1" s="13"/>
      <c r="C1" s="13"/>
      <c r="D1" s="13"/>
      <c r="E1" s="13"/>
      <c r="F1" s="13"/>
      <c r="G1" s="13"/>
      <c r="H1" s="13"/>
      <c r="I1" s="13"/>
      <c r="J1" s="13"/>
      <c r="K1" s="13"/>
      <c r="L1" s="13"/>
      <c r="M1" s="13"/>
      <c r="N1" s="13"/>
      <c r="O1" s="13"/>
    </row>
    <row r="2" spans="1:15" ht="13.8">
      <c r="A2" s="175" t="s">
        <v>354</v>
      </c>
      <c r="B2" s="176"/>
      <c r="C2" s="176"/>
      <c r="D2" s="176"/>
      <c r="E2" s="176"/>
      <c r="F2" s="176"/>
      <c r="G2" s="176"/>
      <c r="H2" s="176"/>
      <c r="I2" s="176"/>
      <c r="J2" s="176"/>
      <c r="K2" s="176"/>
      <c r="L2" s="176"/>
      <c r="M2" s="176"/>
      <c r="N2" s="176"/>
      <c r="O2" s="176"/>
    </row>
    <row r="3" spans="1:15">
      <c r="A3" s="1"/>
      <c r="B3" s="1"/>
      <c r="C3" s="1"/>
      <c r="D3" s="1"/>
      <c r="E3" s="1"/>
      <c r="F3" s="1"/>
      <c r="G3" s="1"/>
      <c r="H3" s="1"/>
      <c r="I3" s="1"/>
      <c r="J3" s="1"/>
      <c r="K3" s="1"/>
      <c r="L3" s="1"/>
      <c r="M3" s="1"/>
      <c r="N3" s="1"/>
      <c r="O3" s="1"/>
    </row>
    <row r="4" spans="1:15">
      <c r="A4" s="177" t="s">
        <v>0</v>
      </c>
      <c r="B4" s="177" t="s">
        <v>1</v>
      </c>
      <c r="C4" s="179" t="s">
        <v>374</v>
      </c>
      <c r="D4" s="177" t="s">
        <v>2</v>
      </c>
      <c r="E4" s="177" t="s">
        <v>3</v>
      </c>
      <c r="F4" s="177" t="s">
        <v>4</v>
      </c>
      <c r="G4" s="177" t="s">
        <v>5</v>
      </c>
      <c r="H4" s="177" t="s">
        <v>6</v>
      </c>
      <c r="I4" s="177" t="s">
        <v>7</v>
      </c>
      <c r="J4" s="177" t="s">
        <v>8</v>
      </c>
      <c r="K4" s="181" t="s">
        <v>9</v>
      </c>
      <c r="L4" s="181" t="s">
        <v>10</v>
      </c>
      <c r="M4" s="181" t="s">
        <v>380</v>
      </c>
      <c r="N4" s="182"/>
      <c r="O4" s="182"/>
    </row>
    <row r="5" spans="1:15" ht="71.099999999999994" customHeight="1">
      <c r="A5" s="178"/>
      <c r="B5" s="178"/>
      <c r="C5" s="180"/>
      <c r="D5" s="178"/>
      <c r="E5" s="178"/>
      <c r="F5" s="178"/>
      <c r="G5" s="178"/>
      <c r="H5" s="178"/>
      <c r="I5" s="178"/>
      <c r="J5" s="178"/>
      <c r="K5" s="178"/>
      <c r="L5" s="178"/>
      <c r="M5" s="149" t="s">
        <v>578</v>
      </c>
      <c r="N5" s="149" t="s">
        <v>579</v>
      </c>
      <c r="O5" s="149" t="s">
        <v>580</v>
      </c>
    </row>
    <row r="6" spans="1:15" s="13" customFormat="1" ht="33.75" customHeight="1">
      <c r="A6" s="19" t="s">
        <v>378</v>
      </c>
      <c r="B6" s="22" t="s">
        <v>375</v>
      </c>
      <c r="C6" s="23" t="s">
        <v>376</v>
      </c>
      <c r="D6" s="23" t="s">
        <v>376</v>
      </c>
      <c r="E6" s="23" t="s">
        <v>376</v>
      </c>
      <c r="F6" s="23" t="s">
        <v>376</v>
      </c>
      <c r="G6" s="23" t="s">
        <v>376</v>
      </c>
      <c r="H6" s="23" t="s">
        <v>376</v>
      </c>
      <c r="I6" s="23" t="s">
        <v>376</v>
      </c>
      <c r="J6" s="23" t="s">
        <v>376</v>
      </c>
      <c r="K6" s="23" t="s">
        <v>376</v>
      </c>
      <c r="L6" s="23" t="s">
        <v>376</v>
      </c>
      <c r="M6" s="9"/>
      <c r="N6" s="9"/>
      <c r="O6" s="9"/>
    </row>
    <row r="7" spans="1:15" s="13" customFormat="1" ht="36" customHeight="1">
      <c r="A7" s="19" t="s">
        <v>379</v>
      </c>
      <c r="B7" s="20" t="s">
        <v>377</v>
      </c>
      <c r="C7" s="21" t="s">
        <v>376</v>
      </c>
      <c r="D7" s="21" t="s">
        <v>376</v>
      </c>
      <c r="E7" s="21" t="s">
        <v>376</v>
      </c>
      <c r="F7" s="21" t="s">
        <v>376</v>
      </c>
      <c r="G7" s="21" t="s">
        <v>376</v>
      </c>
      <c r="H7" s="21" t="s">
        <v>376</v>
      </c>
      <c r="I7" s="21" t="s">
        <v>376</v>
      </c>
      <c r="J7" s="21" t="s">
        <v>376</v>
      </c>
      <c r="K7" s="21" t="s">
        <v>376</v>
      </c>
      <c r="L7" s="21" t="s">
        <v>376</v>
      </c>
      <c r="M7" s="9"/>
      <c r="N7" s="9"/>
      <c r="O7" s="9"/>
    </row>
    <row r="8" spans="1:15" ht="28.5" customHeight="1">
      <c r="A8" s="42" t="s">
        <v>11</v>
      </c>
      <c r="B8" s="43" t="s">
        <v>12</v>
      </c>
      <c r="C8" s="44" t="s">
        <v>13</v>
      </c>
      <c r="D8" s="44"/>
      <c r="E8" s="44" t="s">
        <v>13</v>
      </c>
      <c r="F8" s="44" t="s">
        <v>13</v>
      </c>
      <c r="G8" s="44" t="s">
        <v>14</v>
      </c>
      <c r="H8" s="45" t="s">
        <v>15</v>
      </c>
      <c r="I8" s="44" t="s">
        <v>16</v>
      </c>
      <c r="J8" s="44" t="s">
        <v>17</v>
      </c>
      <c r="K8" s="44" t="s">
        <v>500</v>
      </c>
      <c r="L8" s="44" t="s">
        <v>19</v>
      </c>
      <c r="M8" s="144">
        <f>M15+M49</f>
        <v>67530517</v>
      </c>
      <c r="N8" s="144">
        <f t="shared" ref="N8:O8" si="0">N15+N49</f>
        <v>69254917</v>
      </c>
      <c r="O8" s="144">
        <f t="shared" si="0"/>
        <v>70649717</v>
      </c>
    </row>
    <row r="9" spans="1:15" ht="14.25" hidden="1" customHeight="1">
      <c r="A9" s="46" t="s">
        <v>20</v>
      </c>
      <c r="B9" s="47"/>
      <c r="C9" s="48"/>
      <c r="D9" s="48"/>
      <c r="E9" s="48"/>
      <c r="F9" s="48"/>
      <c r="G9" s="48"/>
      <c r="H9" s="49"/>
      <c r="I9" s="48"/>
      <c r="J9" s="48"/>
      <c r="K9" s="48"/>
      <c r="L9" s="48"/>
      <c r="M9" s="2"/>
      <c r="N9" s="8"/>
      <c r="O9" s="8"/>
    </row>
    <row r="10" spans="1:15" ht="28.5" hidden="1" customHeight="1">
      <c r="A10" s="46" t="s">
        <v>21</v>
      </c>
      <c r="B10" s="47" t="s">
        <v>22</v>
      </c>
      <c r="C10" s="48" t="s">
        <v>23</v>
      </c>
      <c r="D10" s="48"/>
      <c r="E10" s="48" t="s">
        <v>23</v>
      </c>
      <c r="F10" s="48" t="s">
        <v>13</v>
      </c>
      <c r="G10" s="48" t="s">
        <v>14</v>
      </c>
      <c r="H10" s="49" t="s">
        <v>15</v>
      </c>
      <c r="I10" s="48" t="s">
        <v>24</v>
      </c>
      <c r="J10" s="48" t="s">
        <v>25</v>
      </c>
      <c r="K10" s="48" t="s">
        <v>500</v>
      </c>
      <c r="L10" s="48" t="s">
        <v>19</v>
      </c>
      <c r="M10" s="2"/>
      <c r="N10" s="8"/>
      <c r="O10" s="8"/>
    </row>
    <row r="11" spans="1:15" ht="14.25" hidden="1" customHeight="1">
      <c r="A11" s="50" t="s">
        <v>26</v>
      </c>
      <c r="B11" s="47"/>
      <c r="C11" s="48"/>
      <c r="D11" s="48"/>
      <c r="E11" s="48"/>
      <c r="F11" s="48"/>
      <c r="G11" s="48"/>
      <c r="H11" s="49"/>
      <c r="I11" s="48"/>
      <c r="J11" s="48"/>
      <c r="K11" s="48"/>
      <c r="L11" s="48"/>
      <c r="M11" s="2"/>
      <c r="N11" s="8"/>
      <c r="O11" s="8"/>
    </row>
    <row r="12" spans="1:15" ht="28.5" hidden="1" customHeight="1">
      <c r="A12" s="50" t="s">
        <v>27</v>
      </c>
      <c r="B12" s="47" t="s">
        <v>28</v>
      </c>
      <c r="C12" s="48" t="s">
        <v>29</v>
      </c>
      <c r="D12" s="48"/>
      <c r="E12" s="48" t="s">
        <v>29</v>
      </c>
      <c r="F12" s="48" t="s">
        <v>23</v>
      </c>
      <c r="G12" s="48" t="s">
        <v>14</v>
      </c>
      <c r="H12" s="49" t="s">
        <v>15</v>
      </c>
      <c r="I12" s="48" t="s">
        <v>24</v>
      </c>
      <c r="J12" s="48" t="s">
        <v>25</v>
      </c>
      <c r="K12" s="48" t="s">
        <v>325</v>
      </c>
      <c r="L12" s="48" t="s">
        <v>19</v>
      </c>
      <c r="M12" s="2"/>
      <c r="N12" s="8"/>
      <c r="O12" s="8"/>
    </row>
    <row r="13" spans="1:15" ht="42.6" hidden="1" customHeight="1">
      <c r="A13" s="50" t="s">
        <v>27</v>
      </c>
      <c r="B13" s="47" t="s">
        <v>28</v>
      </c>
      <c r="C13" s="48" t="s">
        <v>29</v>
      </c>
      <c r="D13" s="48"/>
      <c r="E13" s="48" t="s">
        <v>29</v>
      </c>
      <c r="F13" s="48" t="s">
        <v>23</v>
      </c>
      <c r="G13" s="48" t="s">
        <v>14</v>
      </c>
      <c r="H13" s="49" t="s">
        <v>15</v>
      </c>
      <c r="I13" s="48" t="s">
        <v>24</v>
      </c>
      <c r="J13" s="48" t="s">
        <v>25</v>
      </c>
      <c r="K13" s="48" t="s">
        <v>18</v>
      </c>
      <c r="L13" s="48" t="s">
        <v>19</v>
      </c>
      <c r="M13" s="2"/>
      <c r="N13" s="8"/>
      <c r="O13" s="8"/>
    </row>
    <row r="14" spans="1:15" ht="14.25" hidden="1" customHeight="1">
      <c r="A14" s="50" t="s">
        <v>27</v>
      </c>
      <c r="B14" s="47" t="s">
        <v>28</v>
      </c>
      <c r="C14" s="48" t="s">
        <v>29</v>
      </c>
      <c r="D14" s="48"/>
      <c r="E14" s="48" t="s">
        <v>29</v>
      </c>
      <c r="F14" s="48" t="s">
        <v>23</v>
      </c>
      <c r="G14" s="48" t="s">
        <v>14</v>
      </c>
      <c r="H14" s="49" t="s">
        <v>15</v>
      </c>
      <c r="I14" s="48" t="s">
        <v>24</v>
      </c>
      <c r="J14" s="48" t="s">
        <v>25</v>
      </c>
      <c r="K14" s="48" t="s">
        <v>346</v>
      </c>
      <c r="L14" s="48" t="s">
        <v>19</v>
      </c>
      <c r="M14" s="2"/>
      <c r="N14" s="8"/>
      <c r="O14" s="8"/>
    </row>
    <row r="15" spans="1:15" s="145" customFormat="1" ht="39.6" customHeight="1">
      <c r="A15" s="143" t="s">
        <v>30</v>
      </c>
      <c r="B15" s="3" t="s">
        <v>31</v>
      </c>
      <c r="C15" s="4" t="s">
        <v>32</v>
      </c>
      <c r="D15" s="4"/>
      <c r="E15" s="4" t="s">
        <v>32</v>
      </c>
      <c r="F15" s="4" t="s">
        <v>13</v>
      </c>
      <c r="G15" s="4" t="s">
        <v>14</v>
      </c>
      <c r="H15" s="5" t="s">
        <v>15</v>
      </c>
      <c r="I15" s="4" t="s">
        <v>16</v>
      </c>
      <c r="J15" s="4" t="s">
        <v>17</v>
      </c>
      <c r="K15" s="4" t="s">
        <v>500</v>
      </c>
      <c r="L15" s="4" t="s">
        <v>19</v>
      </c>
      <c r="M15" s="144">
        <f>M18+M19+M21</f>
        <v>57958017</v>
      </c>
      <c r="N15" s="144">
        <f t="shared" ref="N15:O15" si="1">N18+N19+N21</f>
        <v>59533117</v>
      </c>
      <c r="O15" s="144">
        <f t="shared" si="1"/>
        <v>61205617</v>
      </c>
    </row>
    <row r="16" spans="1:15" ht="22.2" customHeight="1">
      <c r="A16" s="50" t="s">
        <v>26</v>
      </c>
      <c r="B16" s="47"/>
      <c r="C16" s="48"/>
      <c r="D16" s="48"/>
      <c r="E16" s="48"/>
      <c r="F16" s="48"/>
      <c r="G16" s="48"/>
      <c r="H16" s="49"/>
      <c r="I16" s="48"/>
      <c r="J16" s="48"/>
      <c r="K16" s="48"/>
      <c r="L16" s="48"/>
      <c r="M16" s="2"/>
      <c r="N16" s="8"/>
      <c r="O16" s="8"/>
    </row>
    <row r="17" spans="1:15" ht="72" hidden="1" customHeight="1">
      <c r="A17" s="50" t="s">
        <v>33</v>
      </c>
      <c r="B17" s="47" t="s">
        <v>34</v>
      </c>
      <c r="C17" s="48" t="s">
        <v>35</v>
      </c>
      <c r="D17" s="48"/>
      <c r="E17" s="48" t="s">
        <v>35</v>
      </c>
      <c r="F17" s="48" t="s">
        <v>13</v>
      </c>
      <c r="G17" s="48" t="s">
        <v>36</v>
      </c>
      <c r="H17" s="49" t="s">
        <v>37</v>
      </c>
      <c r="I17" s="48" t="s">
        <v>16</v>
      </c>
      <c r="J17" s="48" t="s">
        <v>38</v>
      </c>
      <c r="K17" s="48" t="s">
        <v>325</v>
      </c>
      <c r="L17" s="48" t="s">
        <v>19</v>
      </c>
      <c r="M17" s="141"/>
      <c r="N17" s="141"/>
      <c r="O17" s="141"/>
    </row>
    <row r="18" spans="1:15" ht="72.599999999999994" customHeight="1">
      <c r="A18" s="50" t="s">
        <v>33</v>
      </c>
      <c r="B18" s="47" t="s">
        <v>34</v>
      </c>
      <c r="C18" s="48" t="s">
        <v>35</v>
      </c>
      <c r="D18" s="48"/>
      <c r="E18" s="48" t="s">
        <v>35</v>
      </c>
      <c r="F18" s="48" t="s">
        <v>13</v>
      </c>
      <c r="G18" s="48" t="s">
        <v>36</v>
      </c>
      <c r="H18" s="49" t="s">
        <v>37</v>
      </c>
      <c r="I18" s="48" t="s">
        <v>16</v>
      </c>
      <c r="J18" s="48" t="s">
        <v>38</v>
      </c>
      <c r="K18" s="48" t="s">
        <v>18</v>
      </c>
      <c r="L18" s="48" t="s">
        <v>19</v>
      </c>
      <c r="M18" s="141">
        <f>расшифровка!L44+расшифровка!L70</f>
        <v>51959900</v>
      </c>
      <c r="N18" s="141">
        <f>расшифровка!M44+расшифровка!M70</f>
        <v>53530900</v>
      </c>
      <c r="O18" s="141">
        <f>расшифровка!N44+расшифровка!N70</f>
        <v>55199300</v>
      </c>
    </row>
    <row r="19" spans="1:15" ht="78" customHeight="1">
      <c r="A19" s="50" t="s">
        <v>33</v>
      </c>
      <c r="B19" s="47" t="s">
        <v>34</v>
      </c>
      <c r="C19" s="48" t="s">
        <v>35</v>
      </c>
      <c r="D19" s="48"/>
      <c r="E19" s="48" t="s">
        <v>35</v>
      </c>
      <c r="F19" s="48" t="s">
        <v>13</v>
      </c>
      <c r="G19" s="48" t="s">
        <v>36</v>
      </c>
      <c r="H19" s="49" t="s">
        <v>37</v>
      </c>
      <c r="I19" s="48" t="s">
        <v>16</v>
      </c>
      <c r="J19" s="48" t="s">
        <v>38</v>
      </c>
      <c r="K19" s="48" t="s">
        <v>346</v>
      </c>
      <c r="L19" s="48" t="s">
        <v>19</v>
      </c>
      <c r="M19" s="141">
        <f>расшифровка!L64</f>
        <v>100300</v>
      </c>
      <c r="N19" s="141">
        <f>расшифровка!M64</f>
        <v>104400</v>
      </c>
      <c r="O19" s="141">
        <f>расшифровка!N64</f>
        <v>108500</v>
      </c>
    </row>
    <row r="20" spans="1:15" ht="42.6" hidden="1" customHeight="1">
      <c r="A20" s="50" t="s">
        <v>39</v>
      </c>
      <c r="B20" s="47" t="s">
        <v>40</v>
      </c>
      <c r="C20" s="48" t="s">
        <v>35</v>
      </c>
      <c r="D20" s="48"/>
      <c r="E20" s="48" t="s">
        <v>35</v>
      </c>
      <c r="F20" s="48" t="s">
        <v>32</v>
      </c>
      <c r="G20" s="48" t="s">
        <v>14</v>
      </c>
      <c r="H20" s="49" t="s">
        <v>15</v>
      </c>
      <c r="I20" s="48" t="s">
        <v>24</v>
      </c>
      <c r="J20" s="48" t="s">
        <v>25</v>
      </c>
      <c r="K20" s="48" t="s">
        <v>325</v>
      </c>
      <c r="L20" s="48" t="s">
        <v>19</v>
      </c>
      <c r="M20" s="2"/>
      <c r="N20" s="8"/>
      <c r="O20" s="8"/>
    </row>
    <row r="21" spans="1:15" ht="42.6" customHeight="1">
      <c r="A21" s="50" t="s">
        <v>39</v>
      </c>
      <c r="B21" s="47" t="s">
        <v>40</v>
      </c>
      <c r="C21" s="48" t="s">
        <v>35</v>
      </c>
      <c r="D21" s="48"/>
      <c r="E21" s="48" t="s">
        <v>35</v>
      </c>
      <c r="F21" s="48" t="s">
        <v>32</v>
      </c>
      <c r="G21" s="48" t="s">
        <v>14</v>
      </c>
      <c r="H21" s="49" t="s">
        <v>15</v>
      </c>
      <c r="I21" s="48" t="s">
        <v>24</v>
      </c>
      <c r="J21" s="48" t="s">
        <v>25</v>
      </c>
      <c r="K21" s="48" t="s">
        <v>18</v>
      </c>
      <c r="L21" s="48" t="s">
        <v>19</v>
      </c>
      <c r="M21" s="142">
        <f>расшифровка!L113</f>
        <v>5897817</v>
      </c>
      <c r="N21" s="142">
        <f>расшифровка!M113</f>
        <v>5897817</v>
      </c>
      <c r="O21" s="142">
        <f>расшифровка!N113</f>
        <v>5897817</v>
      </c>
    </row>
    <row r="22" spans="1:15" ht="42.6" hidden="1" customHeight="1">
      <c r="A22" s="50" t="s">
        <v>39</v>
      </c>
      <c r="B22" s="47" t="s">
        <v>40</v>
      </c>
      <c r="C22" s="48" t="s">
        <v>35</v>
      </c>
      <c r="D22" s="48"/>
      <c r="E22" s="48" t="s">
        <v>35</v>
      </c>
      <c r="F22" s="48" t="s">
        <v>32</v>
      </c>
      <c r="G22" s="48" t="s">
        <v>14</v>
      </c>
      <c r="H22" s="49" t="s">
        <v>15</v>
      </c>
      <c r="I22" s="48" t="s">
        <v>24</v>
      </c>
      <c r="J22" s="48" t="s">
        <v>25</v>
      </c>
      <c r="K22" s="48" t="s">
        <v>346</v>
      </c>
      <c r="L22" s="48" t="s">
        <v>19</v>
      </c>
      <c r="M22" s="31"/>
      <c r="N22" s="8"/>
      <c r="O22" s="8"/>
    </row>
    <row r="23" spans="1:15" ht="42.6" hidden="1" customHeight="1">
      <c r="A23" s="50" t="s">
        <v>41</v>
      </c>
      <c r="B23" s="47" t="s">
        <v>42</v>
      </c>
      <c r="C23" s="48" t="s">
        <v>35</v>
      </c>
      <c r="D23" s="48"/>
      <c r="E23" s="48" t="s">
        <v>35</v>
      </c>
      <c r="F23" s="48" t="s">
        <v>13</v>
      </c>
      <c r="G23" s="48" t="s">
        <v>14</v>
      </c>
      <c r="H23" s="49" t="s">
        <v>15</v>
      </c>
      <c r="I23" s="48" t="s">
        <v>43</v>
      </c>
      <c r="J23" s="48" t="s">
        <v>25</v>
      </c>
      <c r="K23" s="48" t="s">
        <v>325</v>
      </c>
      <c r="L23" s="48" t="s">
        <v>19</v>
      </c>
      <c r="M23" s="31"/>
      <c r="N23" s="8"/>
      <c r="O23" s="8"/>
    </row>
    <row r="24" spans="1:15" ht="42.6" hidden="1" customHeight="1">
      <c r="A24" s="50" t="s">
        <v>41</v>
      </c>
      <c r="B24" s="47" t="s">
        <v>42</v>
      </c>
      <c r="C24" s="48" t="s">
        <v>35</v>
      </c>
      <c r="D24" s="48"/>
      <c r="E24" s="48" t="s">
        <v>35</v>
      </c>
      <c r="F24" s="48" t="s">
        <v>13</v>
      </c>
      <c r="G24" s="48" t="s">
        <v>14</v>
      </c>
      <c r="H24" s="49" t="s">
        <v>15</v>
      </c>
      <c r="I24" s="48" t="s">
        <v>43</v>
      </c>
      <c r="J24" s="48" t="s">
        <v>25</v>
      </c>
      <c r="K24" s="48" t="s">
        <v>18</v>
      </c>
      <c r="L24" s="48" t="s">
        <v>19</v>
      </c>
      <c r="M24" s="31"/>
      <c r="N24" s="8"/>
      <c r="O24" s="8"/>
    </row>
    <row r="25" spans="1:15" ht="42.6" hidden="1" customHeight="1">
      <c r="A25" s="50" t="s">
        <v>41</v>
      </c>
      <c r="B25" s="47" t="s">
        <v>42</v>
      </c>
      <c r="C25" s="48" t="s">
        <v>35</v>
      </c>
      <c r="D25" s="48"/>
      <c r="E25" s="48" t="s">
        <v>35</v>
      </c>
      <c r="F25" s="48" t="s">
        <v>13</v>
      </c>
      <c r="G25" s="48" t="s">
        <v>14</v>
      </c>
      <c r="H25" s="49" t="s">
        <v>15</v>
      </c>
      <c r="I25" s="48" t="s">
        <v>43</v>
      </c>
      <c r="J25" s="48" t="s">
        <v>25</v>
      </c>
      <c r="K25" s="48" t="s">
        <v>346</v>
      </c>
      <c r="L25" s="48" t="s">
        <v>19</v>
      </c>
      <c r="M25" s="31"/>
      <c r="N25" s="8"/>
      <c r="O25" s="8"/>
    </row>
    <row r="26" spans="1:15" ht="42.6" hidden="1" customHeight="1">
      <c r="A26" s="50" t="s">
        <v>44</v>
      </c>
      <c r="B26" s="47" t="s">
        <v>45</v>
      </c>
      <c r="C26" s="48" t="s">
        <v>46</v>
      </c>
      <c r="D26" s="48"/>
      <c r="E26" s="48" t="s">
        <v>46</v>
      </c>
      <c r="F26" s="48" t="s">
        <v>32</v>
      </c>
      <c r="G26" s="48" t="s">
        <v>14</v>
      </c>
      <c r="H26" s="49" t="s">
        <v>15</v>
      </c>
      <c r="I26" s="48" t="s">
        <v>24</v>
      </c>
      <c r="J26" s="48" t="s">
        <v>25</v>
      </c>
      <c r="K26" s="48" t="s">
        <v>325</v>
      </c>
      <c r="L26" s="48" t="s">
        <v>19</v>
      </c>
      <c r="M26" s="31"/>
      <c r="N26" s="8"/>
      <c r="O26" s="8"/>
    </row>
    <row r="27" spans="1:15" ht="42.6" hidden="1" customHeight="1">
      <c r="A27" s="50" t="s">
        <v>44</v>
      </c>
      <c r="B27" s="47" t="s">
        <v>45</v>
      </c>
      <c r="C27" s="48" t="s">
        <v>46</v>
      </c>
      <c r="D27" s="48"/>
      <c r="E27" s="48" t="s">
        <v>46</v>
      </c>
      <c r="F27" s="48" t="s">
        <v>32</v>
      </c>
      <c r="G27" s="48" t="s">
        <v>14</v>
      </c>
      <c r="H27" s="49" t="s">
        <v>15</v>
      </c>
      <c r="I27" s="48" t="s">
        <v>24</v>
      </c>
      <c r="J27" s="48" t="s">
        <v>25</v>
      </c>
      <c r="K27" s="48" t="s">
        <v>18</v>
      </c>
      <c r="L27" s="48" t="s">
        <v>19</v>
      </c>
      <c r="M27" s="31"/>
      <c r="N27" s="8"/>
      <c r="O27" s="8"/>
    </row>
    <row r="28" spans="1:15" ht="42.6" hidden="1" customHeight="1">
      <c r="A28" s="50" t="s">
        <v>44</v>
      </c>
      <c r="B28" s="47" t="s">
        <v>45</v>
      </c>
      <c r="C28" s="48" t="s">
        <v>46</v>
      </c>
      <c r="D28" s="48"/>
      <c r="E28" s="48" t="s">
        <v>46</v>
      </c>
      <c r="F28" s="48" t="s">
        <v>32</v>
      </c>
      <c r="G28" s="48" t="s">
        <v>14</v>
      </c>
      <c r="H28" s="49" t="s">
        <v>15</v>
      </c>
      <c r="I28" s="48" t="s">
        <v>24</v>
      </c>
      <c r="J28" s="48" t="s">
        <v>25</v>
      </c>
      <c r="K28" s="48" t="s">
        <v>346</v>
      </c>
      <c r="L28" s="48" t="s">
        <v>19</v>
      </c>
      <c r="M28" s="31"/>
      <c r="N28" s="8"/>
      <c r="O28" s="8"/>
    </row>
    <row r="29" spans="1:15" ht="42.6" hidden="1" customHeight="1">
      <c r="A29" s="50" t="s">
        <v>47</v>
      </c>
      <c r="B29" s="47" t="s">
        <v>48</v>
      </c>
      <c r="C29" s="48" t="s">
        <v>49</v>
      </c>
      <c r="D29" s="48"/>
      <c r="E29" s="48" t="s">
        <v>49</v>
      </c>
      <c r="F29" s="48" t="s">
        <v>32</v>
      </c>
      <c r="G29" s="48" t="s">
        <v>14</v>
      </c>
      <c r="H29" s="49" t="s">
        <v>15</v>
      </c>
      <c r="I29" s="48" t="s">
        <v>24</v>
      </c>
      <c r="J29" s="48" t="s">
        <v>25</v>
      </c>
      <c r="K29" s="48" t="s">
        <v>325</v>
      </c>
      <c r="L29" s="48" t="s">
        <v>19</v>
      </c>
      <c r="M29" s="31"/>
      <c r="N29" s="8"/>
      <c r="O29" s="8"/>
    </row>
    <row r="30" spans="1:15" ht="42.6" hidden="1" customHeight="1">
      <c r="A30" s="50" t="s">
        <v>47</v>
      </c>
      <c r="B30" s="47" t="s">
        <v>48</v>
      </c>
      <c r="C30" s="48" t="s">
        <v>49</v>
      </c>
      <c r="D30" s="48"/>
      <c r="E30" s="48" t="s">
        <v>49</v>
      </c>
      <c r="F30" s="48" t="s">
        <v>32</v>
      </c>
      <c r="G30" s="48" t="s">
        <v>14</v>
      </c>
      <c r="H30" s="49" t="s">
        <v>15</v>
      </c>
      <c r="I30" s="48" t="s">
        <v>24</v>
      </c>
      <c r="J30" s="48" t="s">
        <v>25</v>
      </c>
      <c r="K30" s="48" t="s">
        <v>18</v>
      </c>
      <c r="L30" s="48" t="s">
        <v>19</v>
      </c>
      <c r="M30" s="31"/>
      <c r="N30" s="8"/>
      <c r="O30" s="8"/>
    </row>
    <row r="31" spans="1:15" ht="42.6" hidden="1" customHeight="1">
      <c r="A31" s="50" t="s">
        <v>47</v>
      </c>
      <c r="B31" s="47" t="s">
        <v>48</v>
      </c>
      <c r="C31" s="48" t="s">
        <v>49</v>
      </c>
      <c r="D31" s="48"/>
      <c r="E31" s="48" t="s">
        <v>49</v>
      </c>
      <c r="F31" s="48" t="s">
        <v>32</v>
      </c>
      <c r="G31" s="48" t="s">
        <v>14</v>
      </c>
      <c r="H31" s="49" t="s">
        <v>15</v>
      </c>
      <c r="I31" s="48" t="s">
        <v>24</v>
      </c>
      <c r="J31" s="48" t="s">
        <v>25</v>
      </c>
      <c r="K31" s="48" t="s">
        <v>346</v>
      </c>
      <c r="L31" s="48" t="s">
        <v>19</v>
      </c>
      <c r="M31" s="31"/>
      <c r="N31" s="8"/>
      <c r="O31" s="8"/>
    </row>
    <row r="32" spans="1:15" ht="42.6" hidden="1" customHeight="1">
      <c r="A32" s="50" t="s">
        <v>50</v>
      </c>
      <c r="B32" s="47" t="s">
        <v>51</v>
      </c>
      <c r="C32" s="48" t="s">
        <v>52</v>
      </c>
      <c r="D32" s="48"/>
      <c r="E32" s="48" t="s">
        <v>52</v>
      </c>
      <c r="F32" s="48" t="s">
        <v>32</v>
      </c>
      <c r="G32" s="48" t="s">
        <v>14</v>
      </c>
      <c r="H32" s="49" t="s">
        <v>15</v>
      </c>
      <c r="I32" s="48" t="s">
        <v>24</v>
      </c>
      <c r="J32" s="48" t="s">
        <v>25</v>
      </c>
      <c r="K32" s="48" t="s">
        <v>325</v>
      </c>
      <c r="L32" s="48" t="s">
        <v>19</v>
      </c>
      <c r="M32" s="31"/>
      <c r="N32" s="8"/>
      <c r="O32" s="8"/>
    </row>
    <row r="33" spans="1:15" ht="42.6" hidden="1" customHeight="1">
      <c r="A33" s="50" t="s">
        <v>50</v>
      </c>
      <c r="B33" s="47" t="s">
        <v>51</v>
      </c>
      <c r="C33" s="48" t="s">
        <v>52</v>
      </c>
      <c r="D33" s="48"/>
      <c r="E33" s="48" t="s">
        <v>52</v>
      </c>
      <c r="F33" s="48" t="s">
        <v>32</v>
      </c>
      <c r="G33" s="48" t="s">
        <v>14</v>
      </c>
      <c r="H33" s="49" t="s">
        <v>15</v>
      </c>
      <c r="I33" s="48" t="s">
        <v>24</v>
      </c>
      <c r="J33" s="48" t="s">
        <v>25</v>
      </c>
      <c r="K33" s="48" t="s">
        <v>18</v>
      </c>
      <c r="L33" s="48" t="s">
        <v>19</v>
      </c>
      <c r="M33" s="31"/>
      <c r="N33" s="8"/>
      <c r="O33" s="8"/>
    </row>
    <row r="34" spans="1:15" ht="42.6" hidden="1" customHeight="1">
      <c r="A34" s="50" t="s">
        <v>50</v>
      </c>
      <c r="B34" s="47" t="s">
        <v>51</v>
      </c>
      <c r="C34" s="48" t="s">
        <v>52</v>
      </c>
      <c r="D34" s="48"/>
      <c r="E34" s="48" t="s">
        <v>52</v>
      </c>
      <c r="F34" s="48" t="s">
        <v>32</v>
      </c>
      <c r="G34" s="48" t="s">
        <v>14</v>
      </c>
      <c r="H34" s="49" t="s">
        <v>15</v>
      </c>
      <c r="I34" s="48" t="s">
        <v>24</v>
      </c>
      <c r="J34" s="48" t="s">
        <v>25</v>
      </c>
      <c r="K34" s="48" t="s">
        <v>346</v>
      </c>
      <c r="L34" s="48" t="s">
        <v>19</v>
      </c>
      <c r="M34" s="31"/>
      <c r="N34" s="8"/>
      <c r="O34" s="8"/>
    </row>
    <row r="35" spans="1:15" ht="42.6" hidden="1" customHeight="1">
      <c r="A35" s="46" t="s">
        <v>53</v>
      </c>
      <c r="B35" s="47" t="s">
        <v>54</v>
      </c>
      <c r="C35" s="48" t="s">
        <v>55</v>
      </c>
      <c r="D35" s="48"/>
      <c r="E35" s="48" t="s">
        <v>55</v>
      </c>
      <c r="F35" s="48" t="s">
        <v>13</v>
      </c>
      <c r="G35" s="48" t="s">
        <v>14</v>
      </c>
      <c r="H35" s="49" t="s">
        <v>15</v>
      </c>
      <c r="I35" s="48" t="s">
        <v>16</v>
      </c>
      <c r="J35" s="48" t="s">
        <v>25</v>
      </c>
      <c r="K35" s="48" t="s">
        <v>500</v>
      </c>
      <c r="L35" s="48" t="s">
        <v>19</v>
      </c>
      <c r="M35" s="31"/>
      <c r="N35" s="8"/>
      <c r="O35" s="8"/>
    </row>
    <row r="36" spans="1:15" ht="42.6" hidden="1" customHeight="1">
      <c r="A36" s="50" t="s">
        <v>26</v>
      </c>
      <c r="B36" s="47"/>
      <c r="C36" s="48"/>
      <c r="D36" s="48"/>
      <c r="E36" s="48"/>
      <c r="F36" s="48"/>
      <c r="G36" s="48"/>
      <c r="H36" s="49"/>
      <c r="I36" s="48"/>
      <c r="J36" s="48"/>
      <c r="K36" s="48"/>
      <c r="L36" s="48"/>
      <c r="M36" s="31"/>
      <c r="N36" s="8"/>
      <c r="O36" s="8"/>
    </row>
    <row r="37" spans="1:15" ht="42.6" hidden="1" customHeight="1">
      <c r="A37" s="50" t="s">
        <v>56</v>
      </c>
      <c r="B37" s="47" t="s">
        <v>57</v>
      </c>
      <c r="C37" s="48" t="s">
        <v>58</v>
      </c>
      <c r="D37" s="48"/>
      <c r="E37" s="48" t="s">
        <v>58</v>
      </c>
      <c r="F37" s="48" t="s">
        <v>55</v>
      </c>
      <c r="G37" s="48" t="s">
        <v>14</v>
      </c>
      <c r="H37" s="49" t="s">
        <v>15</v>
      </c>
      <c r="I37" s="48" t="s">
        <v>24</v>
      </c>
      <c r="J37" s="48" t="s">
        <v>25</v>
      </c>
      <c r="K37" s="48" t="s">
        <v>325</v>
      </c>
      <c r="L37" s="48" t="s">
        <v>19</v>
      </c>
      <c r="M37" s="31"/>
      <c r="N37" s="8"/>
      <c r="O37" s="8"/>
    </row>
    <row r="38" spans="1:15" ht="42.6" hidden="1" customHeight="1">
      <c r="A38" s="50" t="s">
        <v>56</v>
      </c>
      <c r="B38" s="47" t="s">
        <v>57</v>
      </c>
      <c r="C38" s="48" t="s">
        <v>58</v>
      </c>
      <c r="D38" s="48"/>
      <c r="E38" s="48" t="s">
        <v>58</v>
      </c>
      <c r="F38" s="48" t="s">
        <v>55</v>
      </c>
      <c r="G38" s="48" t="s">
        <v>14</v>
      </c>
      <c r="H38" s="49" t="s">
        <v>15</v>
      </c>
      <c r="I38" s="48" t="s">
        <v>24</v>
      </c>
      <c r="J38" s="48" t="s">
        <v>25</v>
      </c>
      <c r="K38" s="48" t="s">
        <v>18</v>
      </c>
      <c r="L38" s="48" t="s">
        <v>19</v>
      </c>
      <c r="M38" s="31"/>
      <c r="N38" s="8"/>
      <c r="O38" s="8"/>
    </row>
    <row r="39" spans="1:15" ht="42.6" hidden="1" customHeight="1">
      <c r="A39" s="50" t="s">
        <v>56</v>
      </c>
      <c r="B39" s="47" t="s">
        <v>57</v>
      </c>
      <c r="C39" s="48" t="s">
        <v>58</v>
      </c>
      <c r="D39" s="48"/>
      <c r="E39" s="48" t="s">
        <v>58</v>
      </c>
      <c r="F39" s="48" t="s">
        <v>55</v>
      </c>
      <c r="G39" s="48" t="s">
        <v>14</v>
      </c>
      <c r="H39" s="49" t="s">
        <v>15</v>
      </c>
      <c r="I39" s="48" t="s">
        <v>24</v>
      </c>
      <c r="J39" s="48" t="s">
        <v>25</v>
      </c>
      <c r="K39" s="48" t="s">
        <v>346</v>
      </c>
      <c r="L39" s="48" t="s">
        <v>19</v>
      </c>
      <c r="M39" s="31"/>
      <c r="N39" s="8"/>
      <c r="O39" s="8"/>
    </row>
    <row r="40" spans="1:15" ht="42.6" hidden="1" customHeight="1">
      <c r="A40" s="50" t="s">
        <v>59</v>
      </c>
      <c r="B40" s="47" t="s">
        <v>60</v>
      </c>
      <c r="C40" s="48" t="s">
        <v>61</v>
      </c>
      <c r="D40" s="48"/>
      <c r="E40" s="48" t="s">
        <v>61</v>
      </c>
      <c r="F40" s="48" t="s">
        <v>55</v>
      </c>
      <c r="G40" s="48" t="s">
        <v>14</v>
      </c>
      <c r="H40" s="49" t="s">
        <v>15</v>
      </c>
      <c r="I40" s="48" t="s">
        <v>24</v>
      </c>
      <c r="J40" s="48" t="s">
        <v>25</v>
      </c>
      <c r="K40" s="48" t="s">
        <v>325</v>
      </c>
      <c r="L40" s="48" t="s">
        <v>19</v>
      </c>
      <c r="M40" s="31"/>
      <c r="N40" s="8"/>
      <c r="O40" s="8"/>
    </row>
    <row r="41" spans="1:15" ht="42.6" hidden="1" customHeight="1">
      <c r="A41" s="50" t="s">
        <v>59</v>
      </c>
      <c r="B41" s="47" t="s">
        <v>60</v>
      </c>
      <c r="C41" s="48" t="s">
        <v>61</v>
      </c>
      <c r="D41" s="48"/>
      <c r="E41" s="48" t="s">
        <v>61</v>
      </c>
      <c r="F41" s="48" t="s">
        <v>55</v>
      </c>
      <c r="G41" s="48" t="s">
        <v>14</v>
      </c>
      <c r="H41" s="49" t="s">
        <v>15</v>
      </c>
      <c r="I41" s="48" t="s">
        <v>24</v>
      </c>
      <c r="J41" s="48" t="s">
        <v>25</v>
      </c>
      <c r="K41" s="48" t="s">
        <v>18</v>
      </c>
      <c r="L41" s="48" t="s">
        <v>19</v>
      </c>
      <c r="M41" s="31"/>
      <c r="N41" s="8"/>
      <c r="O41" s="8"/>
    </row>
    <row r="42" spans="1:15" ht="42.6" hidden="1" customHeight="1">
      <c r="A42" s="50" t="s">
        <v>59</v>
      </c>
      <c r="B42" s="47" t="s">
        <v>60</v>
      </c>
      <c r="C42" s="48" t="s">
        <v>61</v>
      </c>
      <c r="D42" s="48"/>
      <c r="E42" s="48" t="s">
        <v>61</v>
      </c>
      <c r="F42" s="48" t="s">
        <v>55</v>
      </c>
      <c r="G42" s="48" t="s">
        <v>14</v>
      </c>
      <c r="H42" s="49" t="s">
        <v>15</v>
      </c>
      <c r="I42" s="48" t="s">
        <v>24</v>
      </c>
      <c r="J42" s="48" t="s">
        <v>25</v>
      </c>
      <c r="K42" s="48" t="s">
        <v>346</v>
      </c>
      <c r="L42" s="48" t="s">
        <v>19</v>
      </c>
      <c r="M42" s="31"/>
      <c r="N42" s="8"/>
      <c r="O42" s="8"/>
    </row>
    <row r="43" spans="1:15" ht="42.6" hidden="1" customHeight="1">
      <c r="A43" s="50" t="s">
        <v>62</v>
      </c>
      <c r="B43" s="47" t="s">
        <v>63</v>
      </c>
      <c r="C43" s="48" t="s">
        <v>64</v>
      </c>
      <c r="D43" s="48"/>
      <c r="E43" s="48" t="s">
        <v>64</v>
      </c>
      <c r="F43" s="48" t="s">
        <v>55</v>
      </c>
      <c r="G43" s="48" t="s">
        <v>14</v>
      </c>
      <c r="H43" s="49" t="s">
        <v>15</v>
      </c>
      <c r="I43" s="48" t="s">
        <v>24</v>
      </c>
      <c r="J43" s="48" t="s">
        <v>25</v>
      </c>
      <c r="K43" s="48" t="s">
        <v>325</v>
      </c>
      <c r="L43" s="48" t="s">
        <v>19</v>
      </c>
      <c r="M43" s="31"/>
      <c r="N43" s="8"/>
      <c r="O43" s="8"/>
    </row>
    <row r="44" spans="1:15" ht="42.6" hidden="1" customHeight="1">
      <c r="A44" s="50" t="s">
        <v>62</v>
      </c>
      <c r="B44" s="47" t="s">
        <v>63</v>
      </c>
      <c r="C44" s="48" t="s">
        <v>64</v>
      </c>
      <c r="D44" s="48"/>
      <c r="E44" s="48" t="s">
        <v>64</v>
      </c>
      <c r="F44" s="48" t="s">
        <v>55</v>
      </c>
      <c r="G44" s="48" t="s">
        <v>14</v>
      </c>
      <c r="H44" s="49" t="s">
        <v>15</v>
      </c>
      <c r="I44" s="48" t="s">
        <v>24</v>
      </c>
      <c r="J44" s="48" t="s">
        <v>25</v>
      </c>
      <c r="K44" s="48" t="s">
        <v>18</v>
      </c>
      <c r="L44" s="48" t="s">
        <v>19</v>
      </c>
      <c r="M44" s="31"/>
      <c r="N44" s="8"/>
      <c r="O44" s="8"/>
    </row>
    <row r="45" spans="1:15" ht="42.6" hidden="1" customHeight="1">
      <c r="A45" s="50" t="s">
        <v>62</v>
      </c>
      <c r="B45" s="47" t="s">
        <v>63</v>
      </c>
      <c r="C45" s="48" t="s">
        <v>64</v>
      </c>
      <c r="D45" s="48"/>
      <c r="E45" s="48" t="s">
        <v>64</v>
      </c>
      <c r="F45" s="48" t="s">
        <v>55</v>
      </c>
      <c r="G45" s="48" t="s">
        <v>14</v>
      </c>
      <c r="H45" s="49" t="s">
        <v>15</v>
      </c>
      <c r="I45" s="48" t="s">
        <v>24</v>
      </c>
      <c r="J45" s="48" t="s">
        <v>25</v>
      </c>
      <c r="K45" s="48" t="s">
        <v>346</v>
      </c>
      <c r="L45" s="48" t="s">
        <v>19</v>
      </c>
      <c r="M45" s="31"/>
      <c r="N45" s="8"/>
      <c r="O45" s="8"/>
    </row>
    <row r="46" spans="1:15" ht="42.6" hidden="1" customHeight="1">
      <c r="A46" s="50" t="s">
        <v>65</v>
      </c>
      <c r="B46" s="47" t="s">
        <v>66</v>
      </c>
      <c r="C46" s="48" t="s">
        <v>67</v>
      </c>
      <c r="D46" s="48"/>
      <c r="E46" s="48" t="s">
        <v>67</v>
      </c>
      <c r="F46" s="48" t="s">
        <v>55</v>
      </c>
      <c r="G46" s="48" t="s">
        <v>14</v>
      </c>
      <c r="H46" s="49" t="s">
        <v>15</v>
      </c>
      <c r="I46" s="48" t="s">
        <v>24</v>
      </c>
      <c r="J46" s="48" t="s">
        <v>25</v>
      </c>
      <c r="K46" s="48" t="s">
        <v>325</v>
      </c>
      <c r="L46" s="48" t="s">
        <v>19</v>
      </c>
      <c r="M46" s="31"/>
      <c r="N46" s="8"/>
      <c r="O46" s="8"/>
    </row>
    <row r="47" spans="1:15" ht="42.6" hidden="1" customHeight="1">
      <c r="A47" s="50" t="s">
        <v>65</v>
      </c>
      <c r="B47" s="47" t="s">
        <v>66</v>
      </c>
      <c r="C47" s="48" t="s">
        <v>67</v>
      </c>
      <c r="D47" s="48"/>
      <c r="E47" s="48" t="s">
        <v>67</v>
      </c>
      <c r="F47" s="48" t="s">
        <v>55</v>
      </c>
      <c r="G47" s="48" t="s">
        <v>14</v>
      </c>
      <c r="H47" s="49" t="s">
        <v>15</v>
      </c>
      <c r="I47" s="48" t="s">
        <v>24</v>
      </c>
      <c r="J47" s="48" t="s">
        <v>25</v>
      </c>
      <c r="K47" s="48" t="s">
        <v>18</v>
      </c>
      <c r="L47" s="48" t="s">
        <v>19</v>
      </c>
      <c r="M47" s="31"/>
      <c r="N47" s="8"/>
      <c r="O47" s="8"/>
    </row>
    <row r="48" spans="1:15" ht="42.6" hidden="1" customHeight="1">
      <c r="A48" s="50" t="s">
        <v>65</v>
      </c>
      <c r="B48" s="47" t="s">
        <v>66</v>
      </c>
      <c r="C48" s="48" t="s">
        <v>67</v>
      </c>
      <c r="D48" s="48"/>
      <c r="E48" s="48" t="s">
        <v>67</v>
      </c>
      <c r="F48" s="48" t="s">
        <v>55</v>
      </c>
      <c r="G48" s="48" t="s">
        <v>14</v>
      </c>
      <c r="H48" s="49" t="s">
        <v>15</v>
      </c>
      <c r="I48" s="48" t="s">
        <v>24</v>
      </c>
      <c r="J48" s="48" t="s">
        <v>25</v>
      </c>
      <c r="K48" s="48" t="s">
        <v>346</v>
      </c>
      <c r="L48" s="48" t="s">
        <v>19</v>
      </c>
      <c r="M48" s="31"/>
      <c r="N48" s="8"/>
      <c r="O48" s="8"/>
    </row>
    <row r="49" spans="1:15" s="145" customFormat="1" ht="42.6" customHeight="1">
      <c r="A49" s="143" t="s">
        <v>68</v>
      </c>
      <c r="B49" s="3" t="s">
        <v>69</v>
      </c>
      <c r="C49" s="4" t="s">
        <v>70</v>
      </c>
      <c r="D49" s="4"/>
      <c r="E49" s="4" t="s">
        <v>70</v>
      </c>
      <c r="F49" s="4" t="s">
        <v>13</v>
      </c>
      <c r="G49" s="4" t="s">
        <v>14</v>
      </c>
      <c r="H49" s="5" t="s">
        <v>15</v>
      </c>
      <c r="I49" s="4" t="s">
        <v>16</v>
      </c>
      <c r="J49" s="4" t="s">
        <v>17</v>
      </c>
      <c r="K49" s="4" t="s">
        <v>500</v>
      </c>
      <c r="L49" s="4" t="s">
        <v>19</v>
      </c>
      <c r="M49" s="144">
        <f>M51</f>
        <v>9572500</v>
      </c>
      <c r="N49" s="144">
        <f t="shared" ref="N49:O49" si="2">N51</f>
        <v>9721800</v>
      </c>
      <c r="O49" s="144">
        <f t="shared" si="2"/>
        <v>9444100</v>
      </c>
    </row>
    <row r="50" spans="1:15" ht="42.6" customHeight="1">
      <c r="A50" s="50" t="s">
        <v>26</v>
      </c>
      <c r="B50" s="47"/>
      <c r="C50" s="48"/>
      <c r="D50" s="48"/>
      <c r="E50" s="48"/>
      <c r="F50" s="48"/>
      <c r="G50" s="48"/>
      <c r="H50" s="49"/>
      <c r="I50" s="48"/>
      <c r="J50" s="48"/>
      <c r="K50" s="48"/>
      <c r="L50" s="48"/>
      <c r="M50" s="31"/>
      <c r="N50" s="8"/>
      <c r="O50" s="8"/>
    </row>
    <row r="51" spans="1:15" s="145" customFormat="1" ht="42.6" customHeight="1">
      <c r="A51" s="146" t="s">
        <v>71</v>
      </c>
      <c r="B51" s="3" t="s">
        <v>72</v>
      </c>
      <c r="C51" s="4" t="s">
        <v>70</v>
      </c>
      <c r="D51" s="4"/>
      <c r="E51" s="4" t="s">
        <v>70</v>
      </c>
      <c r="F51" s="4" t="s">
        <v>13</v>
      </c>
      <c r="G51" s="4" t="s">
        <v>14</v>
      </c>
      <c r="H51" s="5" t="s">
        <v>15</v>
      </c>
      <c r="I51" s="4" t="s">
        <v>16</v>
      </c>
      <c r="J51" s="4" t="s">
        <v>73</v>
      </c>
      <c r="K51" s="4" t="s">
        <v>500</v>
      </c>
      <c r="L51" s="4" t="s">
        <v>19</v>
      </c>
      <c r="M51" s="144">
        <f>M81+M84+M87+M93+M96</f>
        <v>9572500</v>
      </c>
      <c r="N51" s="144">
        <f t="shared" ref="N51:O51" si="3">N81+N84+N87+N93+N96</f>
        <v>9721800</v>
      </c>
      <c r="O51" s="144">
        <f t="shared" si="3"/>
        <v>9444100</v>
      </c>
    </row>
    <row r="52" spans="1:15" ht="42.6" customHeight="1">
      <c r="A52" s="50" t="s">
        <v>26</v>
      </c>
      <c r="B52" s="47"/>
      <c r="C52" s="48"/>
      <c r="D52" s="48"/>
      <c r="E52" s="48"/>
      <c r="F52" s="48"/>
      <c r="G52" s="48"/>
      <c r="H52" s="49"/>
      <c r="I52" s="48"/>
      <c r="J52" s="48"/>
      <c r="K52" s="48"/>
      <c r="L52" s="48"/>
      <c r="M52" s="31"/>
      <c r="N52" s="8"/>
      <c r="O52" s="8"/>
    </row>
    <row r="53" spans="1:15" ht="42.6" hidden="1" customHeight="1">
      <c r="A53" s="50" t="s">
        <v>74</v>
      </c>
      <c r="B53" s="47"/>
      <c r="C53" s="48" t="s">
        <v>70</v>
      </c>
      <c r="D53" s="48"/>
      <c r="E53" s="48" t="s">
        <v>70</v>
      </c>
      <c r="F53" s="48" t="s">
        <v>13</v>
      </c>
      <c r="G53" s="48" t="s">
        <v>75</v>
      </c>
      <c r="H53" s="49" t="s">
        <v>76</v>
      </c>
      <c r="I53" s="48" t="s">
        <v>16</v>
      </c>
      <c r="J53" s="48" t="s">
        <v>73</v>
      </c>
      <c r="K53" s="48" t="s">
        <v>325</v>
      </c>
      <c r="L53" s="48" t="s">
        <v>19</v>
      </c>
      <c r="M53" s="31"/>
      <c r="N53" s="8"/>
      <c r="O53" s="8"/>
    </row>
    <row r="54" spans="1:15" ht="42.6" hidden="1" customHeight="1">
      <c r="A54" s="50" t="s">
        <v>74</v>
      </c>
      <c r="B54" s="47"/>
      <c r="C54" s="48" t="s">
        <v>70</v>
      </c>
      <c r="D54" s="48"/>
      <c r="E54" s="48" t="s">
        <v>70</v>
      </c>
      <c r="F54" s="48" t="s">
        <v>13</v>
      </c>
      <c r="G54" s="48" t="s">
        <v>75</v>
      </c>
      <c r="H54" s="49" t="s">
        <v>76</v>
      </c>
      <c r="I54" s="48" t="s">
        <v>16</v>
      </c>
      <c r="J54" s="48" t="s">
        <v>73</v>
      </c>
      <c r="K54" s="48" t="s">
        <v>18</v>
      </c>
      <c r="L54" s="48" t="s">
        <v>19</v>
      </c>
      <c r="M54" s="31"/>
      <c r="N54" s="8"/>
      <c r="O54" s="8"/>
    </row>
    <row r="55" spans="1:15" ht="42.6" hidden="1" customHeight="1">
      <c r="A55" s="50" t="s">
        <v>74</v>
      </c>
      <c r="B55" s="47"/>
      <c r="C55" s="48" t="s">
        <v>70</v>
      </c>
      <c r="D55" s="48"/>
      <c r="E55" s="48" t="s">
        <v>70</v>
      </c>
      <c r="F55" s="48" t="s">
        <v>13</v>
      </c>
      <c r="G55" s="48" t="s">
        <v>75</v>
      </c>
      <c r="H55" s="49" t="s">
        <v>76</v>
      </c>
      <c r="I55" s="48" t="s">
        <v>16</v>
      </c>
      <c r="J55" s="48" t="s">
        <v>73</v>
      </c>
      <c r="K55" s="48" t="s">
        <v>346</v>
      </c>
      <c r="L55" s="48" t="s">
        <v>19</v>
      </c>
      <c r="M55" s="31"/>
      <c r="N55" s="8"/>
      <c r="O55" s="8"/>
    </row>
    <row r="56" spans="1:15" ht="42.6" hidden="1" customHeight="1">
      <c r="A56" s="50" t="s">
        <v>74</v>
      </c>
      <c r="B56" s="47"/>
      <c r="C56" s="48" t="s">
        <v>70</v>
      </c>
      <c r="D56" s="48"/>
      <c r="E56" s="48" t="s">
        <v>70</v>
      </c>
      <c r="F56" s="48" t="s">
        <v>13</v>
      </c>
      <c r="G56" s="48" t="s">
        <v>77</v>
      </c>
      <c r="H56" s="49" t="s">
        <v>78</v>
      </c>
      <c r="I56" s="48" t="s">
        <v>16</v>
      </c>
      <c r="J56" s="48" t="s">
        <v>73</v>
      </c>
      <c r="K56" s="48" t="s">
        <v>325</v>
      </c>
      <c r="L56" s="48" t="s">
        <v>19</v>
      </c>
      <c r="M56" s="31"/>
      <c r="N56" s="8"/>
      <c r="O56" s="8"/>
    </row>
    <row r="57" spans="1:15" ht="42.6" hidden="1" customHeight="1">
      <c r="A57" s="50" t="s">
        <v>74</v>
      </c>
      <c r="B57" s="47"/>
      <c r="C57" s="48" t="s">
        <v>70</v>
      </c>
      <c r="D57" s="48"/>
      <c r="E57" s="48" t="s">
        <v>70</v>
      </c>
      <c r="F57" s="48" t="s">
        <v>13</v>
      </c>
      <c r="G57" s="48" t="s">
        <v>77</v>
      </c>
      <c r="H57" s="49" t="s">
        <v>78</v>
      </c>
      <c r="I57" s="48" t="s">
        <v>16</v>
      </c>
      <c r="J57" s="48" t="s">
        <v>73</v>
      </c>
      <c r="K57" s="48" t="s">
        <v>18</v>
      </c>
      <c r="L57" s="48" t="s">
        <v>19</v>
      </c>
      <c r="M57" s="31"/>
      <c r="N57" s="8"/>
      <c r="O57" s="8"/>
    </row>
    <row r="58" spans="1:15" ht="42.6" hidden="1" customHeight="1">
      <c r="A58" s="50" t="s">
        <v>74</v>
      </c>
      <c r="B58" s="47"/>
      <c r="C58" s="48" t="s">
        <v>70</v>
      </c>
      <c r="D58" s="48"/>
      <c r="E58" s="48" t="s">
        <v>70</v>
      </c>
      <c r="F58" s="48" t="s">
        <v>13</v>
      </c>
      <c r="G58" s="48" t="s">
        <v>77</v>
      </c>
      <c r="H58" s="49" t="s">
        <v>78</v>
      </c>
      <c r="I58" s="48" t="s">
        <v>16</v>
      </c>
      <c r="J58" s="48" t="s">
        <v>73</v>
      </c>
      <c r="K58" s="48" t="s">
        <v>346</v>
      </c>
      <c r="L58" s="48" t="s">
        <v>19</v>
      </c>
      <c r="M58" s="31"/>
      <c r="N58" s="8"/>
      <c r="O58" s="8"/>
    </row>
    <row r="59" spans="1:15" ht="42.6" hidden="1" customHeight="1">
      <c r="A59" s="50" t="s">
        <v>74</v>
      </c>
      <c r="B59" s="47"/>
      <c r="C59" s="48" t="s">
        <v>70</v>
      </c>
      <c r="D59" s="48"/>
      <c r="E59" s="48" t="s">
        <v>70</v>
      </c>
      <c r="F59" s="48" t="s">
        <v>13</v>
      </c>
      <c r="G59" s="48" t="s">
        <v>79</v>
      </c>
      <c r="H59" s="49" t="s">
        <v>80</v>
      </c>
      <c r="I59" s="48" t="s">
        <v>16</v>
      </c>
      <c r="J59" s="48" t="s">
        <v>73</v>
      </c>
      <c r="K59" s="48" t="s">
        <v>325</v>
      </c>
      <c r="L59" s="48" t="s">
        <v>19</v>
      </c>
      <c r="M59" s="31"/>
      <c r="N59" s="8"/>
      <c r="O59" s="8"/>
    </row>
    <row r="60" spans="1:15" ht="42.6" hidden="1" customHeight="1">
      <c r="A60" s="50" t="s">
        <v>74</v>
      </c>
      <c r="B60" s="47"/>
      <c r="C60" s="48" t="s">
        <v>70</v>
      </c>
      <c r="D60" s="48"/>
      <c r="E60" s="48" t="s">
        <v>70</v>
      </c>
      <c r="F60" s="48" t="s">
        <v>13</v>
      </c>
      <c r="G60" s="48" t="s">
        <v>79</v>
      </c>
      <c r="H60" s="49" t="s">
        <v>80</v>
      </c>
      <c r="I60" s="48" t="s">
        <v>16</v>
      </c>
      <c r="J60" s="48" t="s">
        <v>73</v>
      </c>
      <c r="K60" s="48" t="s">
        <v>18</v>
      </c>
      <c r="L60" s="48" t="s">
        <v>19</v>
      </c>
      <c r="M60" s="31"/>
      <c r="N60" s="8"/>
      <c r="O60" s="8"/>
    </row>
    <row r="61" spans="1:15" ht="42.6" hidden="1" customHeight="1">
      <c r="A61" s="50" t="s">
        <v>74</v>
      </c>
      <c r="B61" s="47"/>
      <c r="C61" s="48" t="s">
        <v>70</v>
      </c>
      <c r="D61" s="48"/>
      <c r="E61" s="48" t="s">
        <v>70</v>
      </c>
      <c r="F61" s="48" t="s">
        <v>13</v>
      </c>
      <c r="G61" s="48" t="s">
        <v>79</v>
      </c>
      <c r="H61" s="49" t="s">
        <v>80</v>
      </c>
      <c r="I61" s="48" t="s">
        <v>16</v>
      </c>
      <c r="J61" s="48" t="s">
        <v>73</v>
      </c>
      <c r="K61" s="48" t="s">
        <v>346</v>
      </c>
      <c r="L61" s="48" t="s">
        <v>19</v>
      </c>
      <c r="M61" s="31"/>
      <c r="N61" s="8"/>
      <c r="O61" s="8"/>
    </row>
    <row r="62" spans="1:15" ht="42.6" hidden="1" customHeight="1">
      <c r="A62" s="50" t="s">
        <v>74</v>
      </c>
      <c r="B62" s="47"/>
      <c r="C62" s="48" t="s">
        <v>70</v>
      </c>
      <c r="D62" s="48"/>
      <c r="E62" s="48" t="s">
        <v>70</v>
      </c>
      <c r="F62" s="48" t="s">
        <v>13</v>
      </c>
      <c r="G62" s="48" t="s">
        <v>81</v>
      </c>
      <c r="H62" s="49" t="s">
        <v>82</v>
      </c>
      <c r="I62" s="48" t="s">
        <v>16</v>
      </c>
      <c r="J62" s="48" t="s">
        <v>73</v>
      </c>
      <c r="K62" s="48" t="s">
        <v>325</v>
      </c>
      <c r="L62" s="48" t="s">
        <v>19</v>
      </c>
      <c r="M62" s="31"/>
      <c r="N62" s="8"/>
      <c r="O62" s="8"/>
    </row>
    <row r="63" spans="1:15" ht="42.6" hidden="1" customHeight="1">
      <c r="A63" s="50" t="s">
        <v>74</v>
      </c>
      <c r="B63" s="47"/>
      <c r="C63" s="48" t="s">
        <v>70</v>
      </c>
      <c r="D63" s="48"/>
      <c r="E63" s="48" t="s">
        <v>70</v>
      </c>
      <c r="F63" s="48" t="s">
        <v>13</v>
      </c>
      <c r="G63" s="48" t="s">
        <v>81</v>
      </c>
      <c r="H63" s="49" t="s">
        <v>82</v>
      </c>
      <c r="I63" s="48" t="s">
        <v>16</v>
      </c>
      <c r="J63" s="48" t="s">
        <v>73</v>
      </c>
      <c r="K63" s="48" t="s">
        <v>18</v>
      </c>
      <c r="L63" s="48" t="s">
        <v>19</v>
      </c>
      <c r="M63" s="31"/>
      <c r="N63" s="8"/>
      <c r="O63" s="8"/>
    </row>
    <row r="64" spans="1:15" ht="42.6" hidden="1" customHeight="1">
      <c r="A64" s="50" t="s">
        <v>74</v>
      </c>
      <c r="B64" s="47"/>
      <c r="C64" s="48" t="s">
        <v>70</v>
      </c>
      <c r="D64" s="48"/>
      <c r="E64" s="48" t="s">
        <v>70</v>
      </c>
      <c r="F64" s="48" t="s">
        <v>13</v>
      </c>
      <c r="G64" s="48" t="s">
        <v>81</v>
      </c>
      <c r="H64" s="49" t="s">
        <v>82</v>
      </c>
      <c r="I64" s="48" t="s">
        <v>16</v>
      </c>
      <c r="J64" s="48" t="s">
        <v>73</v>
      </c>
      <c r="K64" s="48" t="s">
        <v>346</v>
      </c>
      <c r="L64" s="48" t="s">
        <v>19</v>
      </c>
      <c r="M64" s="31"/>
      <c r="N64" s="8"/>
      <c r="O64" s="8"/>
    </row>
    <row r="65" spans="1:15" ht="42.6" hidden="1" customHeight="1">
      <c r="A65" s="50" t="s">
        <v>74</v>
      </c>
      <c r="B65" s="47"/>
      <c r="C65" s="48" t="s">
        <v>70</v>
      </c>
      <c r="D65" s="48"/>
      <c r="E65" s="48" t="s">
        <v>70</v>
      </c>
      <c r="F65" s="48" t="s">
        <v>13</v>
      </c>
      <c r="G65" s="48" t="s">
        <v>83</v>
      </c>
      <c r="H65" s="49" t="s">
        <v>84</v>
      </c>
      <c r="I65" s="48" t="s">
        <v>16</v>
      </c>
      <c r="J65" s="48" t="s">
        <v>73</v>
      </c>
      <c r="K65" s="48" t="s">
        <v>325</v>
      </c>
      <c r="L65" s="48" t="s">
        <v>19</v>
      </c>
      <c r="M65" s="31"/>
      <c r="N65" s="8"/>
      <c r="O65" s="8"/>
    </row>
    <row r="66" spans="1:15" ht="51.75" hidden="1" customHeight="1">
      <c r="A66" s="50" t="s">
        <v>74</v>
      </c>
      <c r="B66" s="47"/>
      <c r="C66" s="48" t="s">
        <v>70</v>
      </c>
      <c r="D66" s="48"/>
      <c r="E66" s="48" t="s">
        <v>70</v>
      </c>
      <c r="F66" s="48" t="s">
        <v>13</v>
      </c>
      <c r="G66" s="48" t="s">
        <v>83</v>
      </c>
      <c r="H66" s="49" t="s">
        <v>84</v>
      </c>
      <c r="I66" s="48" t="s">
        <v>16</v>
      </c>
      <c r="J66" s="48" t="s">
        <v>73</v>
      </c>
      <c r="K66" s="48" t="s">
        <v>18</v>
      </c>
      <c r="L66" s="48" t="s">
        <v>19</v>
      </c>
      <c r="M66" s="2"/>
      <c r="N66" s="8"/>
      <c r="O66" s="8"/>
    </row>
    <row r="67" spans="1:15" ht="63" hidden="1" customHeight="1">
      <c r="A67" s="50" t="s">
        <v>74</v>
      </c>
      <c r="B67" s="47"/>
      <c r="C67" s="48" t="s">
        <v>70</v>
      </c>
      <c r="D67" s="48"/>
      <c r="E67" s="48" t="s">
        <v>70</v>
      </c>
      <c r="F67" s="48" t="s">
        <v>13</v>
      </c>
      <c r="G67" s="48" t="s">
        <v>83</v>
      </c>
      <c r="H67" s="49" t="s">
        <v>84</v>
      </c>
      <c r="I67" s="48" t="s">
        <v>16</v>
      </c>
      <c r="J67" s="48" t="s">
        <v>73</v>
      </c>
      <c r="K67" s="48" t="s">
        <v>346</v>
      </c>
      <c r="L67" s="48" t="s">
        <v>19</v>
      </c>
      <c r="M67" s="2"/>
      <c r="N67" s="8"/>
      <c r="O67" s="8"/>
    </row>
    <row r="68" spans="1:15" ht="56.85" hidden="1" customHeight="1">
      <c r="A68" s="50" t="s">
        <v>74</v>
      </c>
      <c r="B68" s="47"/>
      <c r="C68" s="48" t="s">
        <v>70</v>
      </c>
      <c r="D68" s="48"/>
      <c r="E68" s="48" t="s">
        <v>70</v>
      </c>
      <c r="F68" s="48" t="s">
        <v>13</v>
      </c>
      <c r="G68" s="48" t="s">
        <v>85</v>
      </c>
      <c r="H68" s="49" t="s">
        <v>86</v>
      </c>
      <c r="I68" s="48" t="s">
        <v>16</v>
      </c>
      <c r="J68" s="48" t="s">
        <v>73</v>
      </c>
      <c r="K68" s="48" t="s">
        <v>325</v>
      </c>
      <c r="L68" s="48" t="s">
        <v>19</v>
      </c>
      <c r="M68" s="2"/>
      <c r="N68" s="8"/>
      <c r="O68" s="8"/>
    </row>
    <row r="69" spans="1:15" ht="62.25" hidden="1" customHeight="1">
      <c r="A69" s="50" t="s">
        <v>74</v>
      </c>
      <c r="B69" s="47"/>
      <c r="C69" s="48" t="s">
        <v>70</v>
      </c>
      <c r="D69" s="48"/>
      <c r="E69" s="48" t="s">
        <v>70</v>
      </c>
      <c r="F69" s="48" t="s">
        <v>13</v>
      </c>
      <c r="G69" s="48" t="s">
        <v>85</v>
      </c>
      <c r="H69" s="49" t="s">
        <v>86</v>
      </c>
      <c r="I69" s="48" t="s">
        <v>16</v>
      </c>
      <c r="J69" s="48" t="s">
        <v>73</v>
      </c>
      <c r="K69" s="48" t="s">
        <v>18</v>
      </c>
      <c r="L69" s="48" t="s">
        <v>19</v>
      </c>
      <c r="M69" s="2"/>
      <c r="N69" s="8"/>
      <c r="O69" s="8"/>
    </row>
    <row r="70" spans="1:15" ht="55.5" hidden="1" customHeight="1">
      <c r="A70" s="50" t="s">
        <v>74</v>
      </c>
      <c r="B70" s="47"/>
      <c r="C70" s="48" t="s">
        <v>70</v>
      </c>
      <c r="D70" s="48"/>
      <c r="E70" s="48" t="s">
        <v>70</v>
      </c>
      <c r="F70" s="48" t="s">
        <v>13</v>
      </c>
      <c r="G70" s="48" t="s">
        <v>85</v>
      </c>
      <c r="H70" s="49" t="s">
        <v>86</v>
      </c>
      <c r="I70" s="48" t="s">
        <v>16</v>
      </c>
      <c r="J70" s="48" t="s">
        <v>73</v>
      </c>
      <c r="K70" s="48" t="s">
        <v>346</v>
      </c>
      <c r="L70" s="48" t="s">
        <v>19</v>
      </c>
      <c r="M70" s="2"/>
      <c r="N70" s="8"/>
      <c r="O70" s="8"/>
    </row>
    <row r="71" spans="1:15" ht="28.5" hidden="1" customHeight="1">
      <c r="A71" s="50" t="s">
        <v>74</v>
      </c>
      <c r="B71" s="47"/>
      <c r="C71" s="48" t="s">
        <v>70</v>
      </c>
      <c r="D71" s="48"/>
      <c r="E71" s="48" t="s">
        <v>70</v>
      </c>
      <c r="F71" s="48" t="s">
        <v>13</v>
      </c>
      <c r="G71" s="48" t="s">
        <v>87</v>
      </c>
      <c r="H71" s="49" t="s">
        <v>88</v>
      </c>
      <c r="I71" s="48" t="s">
        <v>16</v>
      </c>
      <c r="J71" s="48" t="s">
        <v>73</v>
      </c>
      <c r="K71" s="48" t="s">
        <v>325</v>
      </c>
      <c r="L71" s="48" t="s">
        <v>19</v>
      </c>
      <c r="M71" s="2"/>
      <c r="N71" s="8"/>
      <c r="O71" s="8"/>
    </row>
    <row r="72" spans="1:15" ht="77.25" hidden="1" customHeight="1">
      <c r="A72" s="50" t="s">
        <v>74</v>
      </c>
      <c r="B72" s="47"/>
      <c r="C72" s="48" t="s">
        <v>70</v>
      </c>
      <c r="D72" s="48"/>
      <c r="E72" s="48" t="s">
        <v>70</v>
      </c>
      <c r="F72" s="48" t="s">
        <v>13</v>
      </c>
      <c r="G72" s="48" t="s">
        <v>87</v>
      </c>
      <c r="H72" s="49" t="s">
        <v>88</v>
      </c>
      <c r="I72" s="48" t="s">
        <v>16</v>
      </c>
      <c r="J72" s="48" t="s">
        <v>73</v>
      </c>
      <c r="K72" s="48" t="s">
        <v>18</v>
      </c>
      <c r="L72" s="48" t="s">
        <v>19</v>
      </c>
      <c r="M72" s="2"/>
      <c r="N72" s="8"/>
      <c r="O72" s="8"/>
    </row>
    <row r="73" spans="1:15" ht="58.5" hidden="1" customHeight="1">
      <c r="A73" s="50" t="s">
        <v>74</v>
      </c>
      <c r="B73" s="47"/>
      <c r="C73" s="48" t="s">
        <v>70</v>
      </c>
      <c r="D73" s="48"/>
      <c r="E73" s="48" t="s">
        <v>70</v>
      </c>
      <c r="F73" s="48" t="s">
        <v>13</v>
      </c>
      <c r="G73" s="48" t="s">
        <v>87</v>
      </c>
      <c r="H73" s="49" t="s">
        <v>88</v>
      </c>
      <c r="I73" s="48" t="s">
        <v>16</v>
      </c>
      <c r="J73" s="48" t="s">
        <v>73</v>
      </c>
      <c r="K73" s="48" t="s">
        <v>346</v>
      </c>
      <c r="L73" s="48" t="s">
        <v>19</v>
      </c>
      <c r="M73" s="2"/>
      <c r="N73" s="8"/>
      <c r="O73" s="8"/>
    </row>
    <row r="74" spans="1:15" ht="81.75" hidden="1" customHeight="1">
      <c r="A74" s="50" t="s">
        <v>74</v>
      </c>
      <c r="B74" s="47"/>
      <c r="C74" s="48" t="s">
        <v>70</v>
      </c>
      <c r="D74" s="48"/>
      <c r="E74" s="48" t="s">
        <v>70</v>
      </c>
      <c r="F74" s="48" t="s">
        <v>13</v>
      </c>
      <c r="G74" s="48" t="s">
        <v>89</v>
      </c>
      <c r="H74" s="49" t="s">
        <v>90</v>
      </c>
      <c r="I74" s="48" t="s">
        <v>16</v>
      </c>
      <c r="J74" s="48" t="s">
        <v>73</v>
      </c>
      <c r="K74" s="48" t="s">
        <v>325</v>
      </c>
      <c r="L74" s="48" t="s">
        <v>19</v>
      </c>
      <c r="M74" s="2"/>
      <c r="N74" s="8"/>
      <c r="O74" s="8"/>
    </row>
    <row r="75" spans="1:15" ht="33" hidden="1" customHeight="1">
      <c r="A75" s="50" t="s">
        <v>74</v>
      </c>
      <c r="B75" s="47"/>
      <c r="C75" s="48" t="s">
        <v>70</v>
      </c>
      <c r="D75" s="48"/>
      <c r="E75" s="48" t="s">
        <v>70</v>
      </c>
      <c r="F75" s="48" t="s">
        <v>13</v>
      </c>
      <c r="G75" s="48" t="s">
        <v>89</v>
      </c>
      <c r="H75" s="49" t="s">
        <v>90</v>
      </c>
      <c r="I75" s="48" t="s">
        <v>16</v>
      </c>
      <c r="J75" s="48" t="s">
        <v>73</v>
      </c>
      <c r="K75" s="48" t="s">
        <v>18</v>
      </c>
      <c r="L75" s="48" t="s">
        <v>19</v>
      </c>
      <c r="M75" s="2"/>
      <c r="N75" s="8"/>
      <c r="O75" s="8"/>
    </row>
    <row r="76" spans="1:15" ht="41.25" hidden="1" customHeight="1">
      <c r="A76" s="50" t="s">
        <v>74</v>
      </c>
      <c r="B76" s="47"/>
      <c r="C76" s="48" t="s">
        <v>70</v>
      </c>
      <c r="D76" s="48"/>
      <c r="E76" s="48" t="s">
        <v>70</v>
      </c>
      <c r="F76" s="48" t="s">
        <v>13</v>
      </c>
      <c r="G76" s="48" t="s">
        <v>89</v>
      </c>
      <c r="H76" s="49" t="s">
        <v>90</v>
      </c>
      <c r="I76" s="48" t="s">
        <v>16</v>
      </c>
      <c r="J76" s="48" t="s">
        <v>73</v>
      </c>
      <c r="K76" s="48" t="s">
        <v>346</v>
      </c>
      <c r="L76" s="48" t="s">
        <v>19</v>
      </c>
      <c r="M76" s="58"/>
      <c r="N76" s="8"/>
      <c r="O76" s="8"/>
    </row>
    <row r="77" spans="1:15" ht="43.5" hidden="1" customHeight="1">
      <c r="A77" s="50" t="s">
        <v>74</v>
      </c>
      <c r="B77" s="47"/>
      <c r="C77" s="48" t="s">
        <v>70</v>
      </c>
      <c r="D77" s="48"/>
      <c r="E77" s="48" t="s">
        <v>70</v>
      </c>
      <c r="F77" s="48" t="s">
        <v>13</v>
      </c>
      <c r="G77" s="48" t="s">
        <v>91</v>
      </c>
      <c r="H77" s="49" t="s">
        <v>92</v>
      </c>
      <c r="I77" s="48" t="s">
        <v>16</v>
      </c>
      <c r="J77" s="48" t="s">
        <v>73</v>
      </c>
      <c r="K77" s="48" t="s">
        <v>325</v>
      </c>
      <c r="L77" s="48" t="s">
        <v>19</v>
      </c>
      <c r="M77" s="58"/>
      <c r="N77" s="8"/>
      <c r="O77" s="8"/>
    </row>
    <row r="78" spans="1:15" ht="70.5" hidden="1" customHeight="1">
      <c r="A78" s="50" t="s">
        <v>74</v>
      </c>
      <c r="B78" s="47"/>
      <c r="C78" s="48" t="s">
        <v>70</v>
      </c>
      <c r="D78" s="48"/>
      <c r="E78" s="48" t="s">
        <v>70</v>
      </c>
      <c r="F78" s="48" t="s">
        <v>13</v>
      </c>
      <c r="G78" s="48" t="s">
        <v>91</v>
      </c>
      <c r="H78" s="49" t="s">
        <v>92</v>
      </c>
      <c r="I78" s="48" t="s">
        <v>16</v>
      </c>
      <c r="J78" s="48" t="s">
        <v>73</v>
      </c>
      <c r="K78" s="48" t="s">
        <v>18</v>
      </c>
      <c r="L78" s="48" t="s">
        <v>19</v>
      </c>
      <c r="M78" s="58"/>
      <c r="N78" s="8"/>
      <c r="O78" s="8"/>
    </row>
    <row r="79" spans="1:15" ht="35.25" hidden="1" customHeight="1">
      <c r="A79" s="50" t="s">
        <v>74</v>
      </c>
      <c r="B79" s="47"/>
      <c r="C79" s="48" t="s">
        <v>70</v>
      </c>
      <c r="D79" s="48"/>
      <c r="E79" s="48" t="s">
        <v>70</v>
      </c>
      <c r="F79" s="48" t="s">
        <v>13</v>
      </c>
      <c r="G79" s="48" t="s">
        <v>91</v>
      </c>
      <c r="H79" s="49" t="s">
        <v>92</v>
      </c>
      <c r="I79" s="48" t="s">
        <v>16</v>
      </c>
      <c r="J79" s="48" t="s">
        <v>73</v>
      </c>
      <c r="K79" s="48" t="s">
        <v>346</v>
      </c>
      <c r="L79" s="48" t="s">
        <v>19</v>
      </c>
      <c r="M79" s="58"/>
      <c r="N79" s="8"/>
      <c r="O79" s="8"/>
    </row>
    <row r="80" spans="1:15" ht="51" hidden="1" customHeight="1">
      <c r="A80" s="50" t="s">
        <v>74</v>
      </c>
      <c r="B80" s="47"/>
      <c r="C80" s="48" t="s">
        <v>70</v>
      </c>
      <c r="D80" s="48"/>
      <c r="E80" s="48" t="s">
        <v>70</v>
      </c>
      <c r="F80" s="48" t="s">
        <v>13</v>
      </c>
      <c r="G80" s="48" t="s">
        <v>93</v>
      </c>
      <c r="H80" s="49" t="s">
        <v>94</v>
      </c>
      <c r="I80" s="48" t="s">
        <v>16</v>
      </c>
      <c r="J80" s="48" t="s">
        <v>73</v>
      </c>
      <c r="K80" s="48" t="s">
        <v>325</v>
      </c>
      <c r="L80" s="48" t="s">
        <v>19</v>
      </c>
      <c r="M80" s="141"/>
      <c r="N80" s="141"/>
      <c r="O80" s="141"/>
    </row>
    <row r="81" spans="1:15" ht="83.4" customHeight="1">
      <c r="A81" s="50" t="s">
        <v>74</v>
      </c>
      <c r="B81" s="47"/>
      <c r="C81" s="48" t="s">
        <v>70</v>
      </c>
      <c r="D81" s="48"/>
      <c r="E81" s="48" t="s">
        <v>70</v>
      </c>
      <c r="F81" s="48" t="s">
        <v>13</v>
      </c>
      <c r="G81" s="48" t="s">
        <v>93</v>
      </c>
      <c r="H81" s="49" t="s">
        <v>94</v>
      </c>
      <c r="I81" s="48" t="s">
        <v>16</v>
      </c>
      <c r="J81" s="48" t="s">
        <v>73</v>
      </c>
      <c r="K81" s="48" t="s">
        <v>18</v>
      </c>
      <c r="L81" s="48" t="s">
        <v>19</v>
      </c>
      <c r="M81" s="141">
        <f>расшифровка!L16+расшифровка!L42</f>
        <v>4483800</v>
      </c>
      <c r="N81" s="141">
        <f>расшифровка!M16+расшифровка!M42</f>
        <v>4308100</v>
      </c>
      <c r="O81" s="141">
        <f>расшифровка!N16+расшифровка!N42</f>
        <v>4485300</v>
      </c>
    </row>
    <row r="82" spans="1:15" ht="59.25" hidden="1" customHeight="1">
      <c r="A82" s="50" t="s">
        <v>74</v>
      </c>
      <c r="B82" s="47"/>
      <c r="C82" s="48" t="s">
        <v>70</v>
      </c>
      <c r="D82" s="48"/>
      <c r="E82" s="48" t="s">
        <v>70</v>
      </c>
      <c r="F82" s="48" t="s">
        <v>13</v>
      </c>
      <c r="G82" s="48" t="s">
        <v>93</v>
      </c>
      <c r="H82" s="49" t="s">
        <v>94</v>
      </c>
      <c r="I82" s="48" t="s">
        <v>16</v>
      </c>
      <c r="J82" s="48" t="s">
        <v>73</v>
      </c>
      <c r="K82" s="48" t="s">
        <v>346</v>
      </c>
      <c r="L82" s="48" t="s">
        <v>19</v>
      </c>
      <c r="M82" s="58"/>
      <c r="N82" s="8"/>
      <c r="O82" s="8"/>
    </row>
    <row r="83" spans="1:15" ht="40.5" hidden="1" customHeight="1">
      <c r="A83" s="50" t="s">
        <v>74</v>
      </c>
      <c r="B83" s="47"/>
      <c r="C83" s="48" t="s">
        <v>70</v>
      </c>
      <c r="D83" s="48"/>
      <c r="E83" s="48" t="s">
        <v>70</v>
      </c>
      <c r="F83" s="48" t="s">
        <v>13</v>
      </c>
      <c r="G83" s="48" t="s">
        <v>95</v>
      </c>
      <c r="H83" s="49" t="s">
        <v>96</v>
      </c>
      <c r="I83" s="48" t="s">
        <v>16</v>
      </c>
      <c r="J83" s="48" t="s">
        <v>73</v>
      </c>
      <c r="K83" s="48" t="s">
        <v>325</v>
      </c>
      <c r="L83" s="48" t="s">
        <v>19</v>
      </c>
      <c r="M83" s="58"/>
      <c r="N83" s="8"/>
      <c r="O83" s="8"/>
    </row>
    <row r="84" spans="1:15" ht="100.2" customHeight="1">
      <c r="A84" s="50" t="s">
        <v>74</v>
      </c>
      <c r="B84" s="47"/>
      <c r="C84" s="48" t="s">
        <v>70</v>
      </c>
      <c r="D84" s="48"/>
      <c r="E84" s="48" t="s">
        <v>70</v>
      </c>
      <c r="F84" s="48" t="s">
        <v>13</v>
      </c>
      <c r="G84" s="48" t="s">
        <v>95</v>
      </c>
      <c r="H84" s="49" t="s">
        <v>96</v>
      </c>
      <c r="I84" s="48" t="s">
        <v>16</v>
      </c>
      <c r="J84" s="48" t="s">
        <v>73</v>
      </c>
      <c r="K84" s="48" t="s">
        <v>18</v>
      </c>
      <c r="L84" s="48" t="s">
        <v>19</v>
      </c>
      <c r="M84" s="141">
        <f>расшифровка!L107</f>
        <v>1063100</v>
      </c>
      <c r="N84" s="141">
        <f>расшифровка!M107</f>
        <v>1063100</v>
      </c>
      <c r="O84" s="141">
        <f>расшифровка!N107</f>
        <v>1063100</v>
      </c>
    </row>
    <row r="85" spans="1:15" ht="33" hidden="1" customHeight="1">
      <c r="A85" s="50" t="s">
        <v>74</v>
      </c>
      <c r="B85" s="47"/>
      <c r="C85" s="48" t="s">
        <v>70</v>
      </c>
      <c r="D85" s="48"/>
      <c r="E85" s="48" t="s">
        <v>70</v>
      </c>
      <c r="F85" s="48" t="s">
        <v>13</v>
      </c>
      <c r="G85" s="48" t="s">
        <v>95</v>
      </c>
      <c r="H85" s="49" t="s">
        <v>96</v>
      </c>
      <c r="I85" s="48" t="s">
        <v>16</v>
      </c>
      <c r="J85" s="48" t="s">
        <v>73</v>
      </c>
      <c r="K85" s="48" t="s">
        <v>346</v>
      </c>
      <c r="L85" s="48" t="s">
        <v>19</v>
      </c>
      <c r="M85" s="58"/>
      <c r="N85" s="8"/>
      <c r="O85" s="8"/>
    </row>
    <row r="86" spans="1:15" ht="58.5" hidden="1" customHeight="1">
      <c r="A86" s="50" t="s">
        <v>74</v>
      </c>
      <c r="B86" s="47"/>
      <c r="C86" s="48" t="s">
        <v>70</v>
      </c>
      <c r="D86" s="48"/>
      <c r="E86" s="48" t="s">
        <v>70</v>
      </c>
      <c r="F86" s="48" t="s">
        <v>13</v>
      </c>
      <c r="G86" s="48" t="s">
        <v>97</v>
      </c>
      <c r="H86" s="49" t="s">
        <v>98</v>
      </c>
      <c r="I86" s="48" t="s">
        <v>16</v>
      </c>
      <c r="J86" s="48" t="s">
        <v>73</v>
      </c>
      <c r="K86" s="48" t="s">
        <v>325</v>
      </c>
      <c r="L86" s="48" t="s">
        <v>19</v>
      </c>
      <c r="M86" s="58"/>
      <c r="N86" s="8"/>
      <c r="O86" s="8"/>
    </row>
    <row r="87" spans="1:15" ht="69" customHeight="1">
      <c r="A87" s="50" t="s">
        <v>74</v>
      </c>
      <c r="B87" s="47"/>
      <c r="C87" s="48" t="s">
        <v>70</v>
      </c>
      <c r="D87" s="48"/>
      <c r="E87" s="48" t="s">
        <v>70</v>
      </c>
      <c r="F87" s="48" t="s">
        <v>13</v>
      </c>
      <c r="G87" s="48" t="s">
        <v>97</v>
      </c>
      <c r="H87" s="49" t="s">
        <v>98</v>
      </c>
      <c r="I87" s="48" t="s">
        <v>16</v>
      </c>
      <c r="J87" s="48" t="s">
        <v>73</v>
      </c>
      <c r="K87" s="48" t="s">
        <v>18</v>
      </c>
      <c r="L87" s="48" t="s">
        <v>19</v>
      </c>
      <c r="M87" s="141">
        <f>расшифровка!L108</f>
        <v>244400</v>
      </c>
      <c r="N87" s="141">
        <f>расшифровка!M108</f>
        <v>244400</v>
      </c>
      <c r="O87" s="141">
        <f>расшифровка!N108</f>
        <v>244400</v>
      </c>
    </row>
    <row r="88" spans="1:15" ht="51" hidden="1" customHeight="1">
      <c r="A88" s="50" t="s">
        <v>74</v>
      </c>
      <c r="B88" s="47"/>
      <c r="C88" s="48" t="s">
        <v>70</v>
      </c>
      <c r="D88" s="48"/>
      <c r="E88" s="48" t="s">
        <v>70</v>
      </c>
      <c r="F88" s="48" t="s">
        <v>13</v>
      </c>
      <c r="G88" s="48" t="s">
        <v>97</v>
      </c>
      <c r="H88" s="49" t="s">
        <v>98</v>
      </c>
      <c r="I88" s="48" t="s">
        <v>16</v>
      </c>
      <c r="J88" s="48" t="s">
        <v>73</v>
      </c>
      <c r="K88" s="48" t="s">
        <v>346</v>
      </c>
      <c r="L88" s="48" t="s">
        <v>19</v>
      </c>
      <c r="M88" s="58"/>
      <c r="N88" s="8"/>
      <c r="O88" s="8"/>
    </row>
    <row r="89" spans="1:15" ht="58.5" hidden="1" customHeight="1">
      <c r="A89" s="50" t="s">
        <v>74</v>
      </c>
      <c r="B89" s="47"/>
      <c r="C89" s="48" t="s">
        <v>70</v>
      </c>
      <c r="D89" s="48"/>
      <c r="E89" s="48" t="s">
        <v>70</v>
      </c>
      <c r="F89" s="48" t="s">
        <v>13</v>
      </c>
      <c r="G89" s="48" t="s">
        <v>99</v>
      </c>
      <c r="H89" s="49" t="s">
        <v>100</v>
      </c>
      <c r="I89" s="48" t="s">
        <v>16</v>
      </c>
      <c r="J89" s="48" t="s">
        <v>73</v>
      </c>
      <c r="K89" s="48" t="s">
        <v>325</v>
      </c>
      <c r="L89" s="48" t="s">
        <v>19</v>
      </c>
      <c r="M89" s="58"/>
      <c r="N89" s="8"/>
      <c r="O89" s="8"/>
    </row>
    <row r="90" spans="1:15" ht="54.75" hidden="1" customHeight="1">
      <c r="A90" s="50" t="s">
        <v>74</v>
      </c>
      <c r="B90" s="47"/>
      <c r="C90" s="48" t="s">
        <v>70</v>
      </c>
      <c r="D90" s="48"/>
      <c r="E90" s="48" t="s">
        <v>70</v>
      </c>
      <c r="F90" s="48" t="s">
        <v>13</v>
      </c>
      <c r="G90" s="48" t="s">
        <v>99</v>
      </c>
      <c r="H90" s="49" t="s">
        <v>100</v>
      </c>
      <c r="I90" s="48" t="s">
        <v>16</v>
      </c>
      <c r="J90" s="48" t="s">
        <v>73</v>
      </c>
      <c r="K90" s="48" t="s">
        <v>18</v>
      </c>
      <c r="L90" s="48" t="s">
        <v>19</v>
      </c>
      <c r="M90" s="58"/>
      <c r="N90" s="8"/>
      <c r="O90" s="8"/>
    </row>
    <row r="91" spans="1:15" ht="48.75" hidden="1" customHeight="1">
      <c r="A91" s="50" t="s">
        <v>74</v>
      </c>
      <c r="B91" s="47"/>
      <c r="C91" s="48" t="s">
        <v>70</v>
      </c>
      <c r="D91" s="48"/>
      <c r="E91" s="48" t="s">
        <v>70</v>
      </c>
      <c r="F91" s="48" t="s">
        <v>13</v>
      </c>
      <c r="G91" s="48" t="s">
        <v>99</v>
      </c>
      <c r="H91" s="49" t="s">
        <v>100</v>
      </c>
      <c r="I91" s="48" t="s">
        <v>16</v>
      </c>
      <c r="J91" s="48" t="s">
        <v>73</v>
      </c>
      <c r="K91" s="48" t="s">
        <v>346</v>
      </c>
      <c r="L91" s="48" t="s">
        <v>19</v>
      </c>
      <c r="M91" s="58"/>
      <c r="N91" s="8"/>
      <c r="O91" s="8"/>
    </row>
    <row r="92" spans="1:15" ht="56.25" hidden="1" customHeight="1">
      <c r="A92" s="50" t="s">
        <v>74</v>
      </c>
      <c r="B92" s="47"/>
      <c r="C92" s="48" t="s">
        <v>70</v>
      </c>
      <c r="D92" s="48"/>
      <c r="E92" s="48" t="s">
        <v>70</v>
      </c>
      <c r="F92" s="48" t="s">
        <v>13</v>
      </c>
      <c r="G92" s="48" t="s">
        <v>101</v>
      </c>
      <c r="H92" s="49" t="s">
        <v>102</v>
      </c>
      <c r="I92" s="48" t="s">
        <v>16</v>
      </c>
      <c r="J92" s="48" t="s">
        <v>73</v>
      </c>
      <c r="K92" s="48" t="s">
        <v>325</v>
      </c>
      <c r="L92" s="48" t="s">
        <v>19</v>
      </c>
      <c r="M92" s="58"/>
      <c r="N92" s="8"/>
      <c r="O92" s="8"/>
    </row>
    <row r="93" spans="1:15" ht="82.2" customHeight="1">
      <c r="A93" s="50" t="s">
        <v>74</v>
      </c>
      <c r="B93" s="47"/>
      <c r="C93" s="48" t="s">
        <v>70</v>
      </c>
      <c r="D93" s="48"/>
      <c r="E93" s="48" t="s">
        <v>70</v>
      </c>
      <c r="F93" s="48" t="s">
        <v>13</v>
      </c>
      <c r="G93" s="48" t="s">
        <v>101</v>
      </c>
      <c r="H93" s="49" t="s">
        <v>102</v>
      </c>
      <c r="I93" s="48" t="s">
        <v>16</v>
      </c>
      <c r="J93" s="48" t="s">
        <v>73</v>
      </c>
      <c r="K93" s="48" t="s">
        <v>18</v>
      </c>
      <c r="L93" s="48" t="s">
        <v>19</v>
      </c>
      <c r="M93" s="142">
        <f>расшифровка!L18</f>
        <v>3116200</v>
      </c>
      <c r="N93" s="142">
        <f>расшифровка!M18</f>
        <v>3116200</v>
      </c>
      <c r="O93" s="142">
        <f>расшифровка!N18</f>
        <v>3291300</v>
      </c>
    </row>
    <row r="94" spans="1:15" ht="63" hidden="1" customHeight="1">
      <c r="A94" s="50" t="s">
        <v>74</v>
      </c>
      <c r="B94" s="47"/>
      <c r="C94" s="48" t="s">
        <v>70</v>
      </c>
      <c r="D94" s="48"/>
      <c r="E94" s="48" t="s">
        <v>70</v>
      </c>
      <c r="F94" s="48" t="s">
        <v>13</v>
      </c>
      <c r="G94" s="48" t="s">
        <v>101</v>
      </c>
      <c r="H94" s="49" t="s">
        <v>102</v>
      </c>
      <c r="I94" s="48" t="s">
        <v>16</v>
      </c>
      <c r="J94" s="48" t="s">
        <v>73</v>
      </c>
      <c r="K94" s="48" t="s">
        <v>346</v>
      </c>
      <c r="L94" s="48" t="s">
        <v>19</v>
      </c>
      <c r="M94" s="58"/>
      <c r="N94" s="8"/>
      <c r="O94" s="8"/>
    </row>
    <row r="95" spans="1:15" ht="50.25" hidden="1" customHeight="1">
      <c r="A95" s="50" t="s">
        <v>74</v>
      </c>
      <c r="B95" s="47"/>
      <c r="C95" s="48" t="s">
        <v>70</v>
      </c>
      <c r="D95" s="48"/>
      <c r="E95" s="48" t="s">
        <v>70</v>
      </c>
      <c r="F95" s="48" t="s">
        <v>13</v>
      </c>
      <c r="G95" s="48" t="s">
        <v>103</v>
      </c>
      <c r="H95" s="49" t="s">
        <v>104</v>
      </c>
      <c r="I95" s="48" t="s">
        <v>16</v>
      </c>
      <c r="J95" s="48" t="s">
        <v>73</v>
      </c>
      <c r="K95" s="48" t="s">
        <v>325</v>
      </c>
      <c r="L95" s="48" t="s">
        <v>19</v>
      </c>
      <c r="M95" s="58"/>
      <c r="N95" s="8"/>
      <c r="O95" s="8"/>
    </row>
    <row r="96" spans="1:15" ht="96" customHeight="1">
      <c r="A96" s="50" t="s">
        <v>74</v>
      </c>
      <c r="B96" s="47"/>
      <c r="C96" s="48" t="s">
        <v>70</v>
      </c>
      <c r="D96" s="48"/>
      <c r="E96" s="48" t="s">
        <v>70</v>
      </c>
      <c r="F96" s="48" t="s">
        <v>13</v>
      </c>
      <c r="G96" s="48" t="s">
        <v>103</v>
      </c>
      <c r="H96" s="49" t="s">
        <v>104</v>
      </c>
      <c r="I96" s="48" t="s">
        <v>16</v>
      </c>
      <c r="J96" s="48" t="s">
        <v>73</v>
      </c>
      <c r="K96" s="48" t="s">
        <v>18</v>
      </c>
      <c r="L96" s="48" t="s">
        <v>19</v>
      </c>
      <c r="M96" s="141">
        <f>расшифровка!L111</f>
        <v>665000</v>
      </c>
      <c r="N96" s="141">
        <f>расшифровка!M111</f>
        <v>990000</v>
      </c>
      <c r="O96" s="141">
        <f>расшифровка!N111</f>
        <v>360000</v>
      </c>
    </row>
    <row r="97" spans="1:15" ht="48" hidden="1" customHeight="1">
      <c r="A97" s="50" t="s">
        <v>74</v>
      </c>
      <c r="B97" s="47"/>
      <c r="C97" s="48" t="s">
        <v>70</v>
      </c>
      <c r="D97" s="48"/>
      <c r="E97" s="48" t="s">
        <v>70</v>
      </c>
      <c r="F97" s="48" t="s">
        <v>13</v>
      </c>
      <c r="G97" s="48" t="s">
        <v>103</v>
      </c>
      <c r="H97" s="49" t="s">
        <v>104</v>
      </c>
      <c r="I97" s="48" t="s">
        <v>16</v>
      </c>
      <c r="J97" s="48" t="s">
        <v>73</v>
      </c>
      <c r="K97" s="48" t="s">
        <v>346</v>
      </c>
      <c r="L97" s="48" t="s">
        <v>19</v>
      </c>
      <c r="M97" s="58"/>
      <c r="N97" s="8"/>
      <c r="O97" s="8"/>
    </row>
    <row r="98" spans="1:15" ht="45" hidden="1" customHeight="1">
      <c r="A98" s="50" t="s">
        <v>74</v>
      </c>
      <c r="B98" s="47"/>
      <c r="C98" s="48" t="s">
        <v>70</v>
      </c>
      <c r="D98" s="48"/>
      <c r="E98" s="48" t="s">
        <v>70</v>
      </c>
      <c r="F98" s="48" t="s">
        <v>13</v>
      </c>
      <c r="G98" s="48" t="s">
        <v>115</v>
      </c>
      <c r="H98" s="49" t="s">
        <v>116</v>
      </c>
      <c r="I98" s="48" t="s">
        <v>16</v>
      </c>
      <c r="J98" s="48" t="s">
        <v>73</v>
      </c>
      <c r="K98" s="48" t="s">
        <v>325</v>
      </c>
      <c r="L98" s="48" t="s">
        <v>19</v>
      </c>
      <c r="M98" s="58"/>
      <c r="N98" s="8"/>
      <c r="O98" s="8"/>
    </row>
    <row r="99" spans="1:15" ht="63.75" hidden="1" customHeight="1">
      <c r="A99" s="50" t="s">
        <v>74</v>
      </c>
      <c r="B99" s="47"/>
      <c r="C99" s="48" t="s">
        <v>70</v>
      </c>
      <c r="D99" s="48"/>
      <c r="E99" s="48" t="s">
        <v>70</v>
      </c>
      <c r="F99" s="48" t="s">
        <v>13</v>
      </c>
      <c r="G99" s="48" t="s">
        <v>115</v>
      </c>
      <c r="H99" s="49" t="s">
        <v>116</v>
      </c>
      <c r="I99" s="48" t="s">
        <v>16</v>
      </c>
      <c r="J99" s="48" t="s">
        <v>73</v>
      </c>
      <c r="K99" s="48" t="s">
        <v>18</v>
      </c>
      <c r="L99" s="48" t="s">
        <v>19</v>
      </c>
      <c r="M99" s="58"/>
      <c r="N99" s="8"/>
      <c r="O99" s="8"/>
    </row>
    <row r="100" spans="1:15" ht="59.25" hidden="1" customHeight="1">
      <c r="A100" s="50" t="s">
        <v>74</v>
      </c>
      <c r="B100" s="47"/>
      <c r="C100" s="48" t="s">
        <v>70</v>
      </c>
      <c r="D100" s="48"/>
      <c r="E100" s="48" t="s">
        <v>70</v>
      </c>
      <c r="F100" s="48" t="s">
        <v>13</v>
      </c>
      <c r="G100" s="48" t="s">
        <v>115</v>
      </c>
      <c r="H100" s="49" t="s">
        <v>116</v>
      </c>
      <c r="I100" s="48" t="s">
        <v>16</v>
      </c>
      <c r="J100" s="48" t="s">
        <v>73</v>
      </c>
      <c r="K100" s="48" t="s">
        <v>346</v>
      </c>
      <c r="L100" s="48" t="s">
        <v>19</v>
      </c>
      <c r="M100" s="58"/>
      <c r="N100" s="8"/>
      <c r="O100" s="8"/>
    </row>
    <row r="101" spans="1:15" ht="57.75" hidden="1" customHeight="1">
      <c r="A101" s="50" t="s">
        <v>74</v>
      </c>
      <c r="B101" s="47"/>
      <c r="C101" s="48" t="s">
        <v>70</v>
      </c>
      <c r="D101" s="48"/>
      <c r="E101" s="48" t="s">
        <v>70</v>
      </c>
      <c r="F101" s="48" t="s">
        <v>13</v>
      </c>
      <c r="G101" s="48" t="s">
        <v>105</v>
      </c>
      <c r="H101" s="51" t="s">
        <v>106</v>
      </c>
      <c r="I101" s="48" t="s">
        <v>16</v>
      </c>
      <c r="J101" s="48" t="s">
        <v>73</v>
      </c>
      <c r="K101" s="48" t="s">
        <v>325</v>
      </c>
      <c r="L101" s="48" t="s">
        <v>19</v>
      </c>
      <c r="M101" s="58"/>
      <c r="N101" s="8"/>
      <c r="O101" s="8"/>
    </row>
    <row r="102" spans="1:15" ht="44.25" hidden="1" customHeight="1">
      <c r="A102" s="50" t="s">
        <v>74</v>
      </c>
      <c r="B102" s="47"/>
      <c r="C102" s="48" t="s">
        <v>70</v>
      </c>
      <c r="D102" s="48"/>
      <c r="E102" s="48" t="s">
        <v>70</v>
      </c>
      <c r="F102" s="48" t="s">
        <v>13</v>
      </c>
      <c r="G102" s="48" t="s">
        <v>105</v>
      </c>
      <c r="H102" s="51" t="s">
        <v>106</v>
      </c>
      <c r="I102" s="48" t="s">
        <v>16</v>
      </c>
      <c r="J102" s="48" t="s">
        <v>73</v>
      </c>
      <c r="K102" s="48" t="s">
        <v>18</v>
      </c>
      <c r="L102" s="48" t="s">
        <v>19</v>
      </c>
      <c r="M102" s="58"/>
      <c r="N102" s="8"/>
      <c r="O102" s="8"/>
    </row>
    <row r="103" spans="1:15" ht="58.5" hidden="1" customHeight="1">
      <c r="A103" s="50" t="s">
        <v>74</v>
      </c>
      <c r="B103" s="47"/>
      <c r="C103" s="48" t="s">
        <v>70</v>
      </c>
      <c r="D103" s="48"/>
      <c r="E103" s="48" t="s">
        <v>70</v>
      </c>
      <c r="F103" s="48" t="s">
        <v>13</v>
      </c>
      <c r="G103" s="48" t="s">
        <v>105</v>
      </c>
      <c r="H103" s="51" t="s">
        <v>106</v>
      </c>
      <c r="I103" s="48" t="s">
        <v>16</v>
      </c>
      <c r="J103" s="48" t="s">
        <v>73</v>
      </c>
      <c r="K103" s="48" t="s">
        <v>346</v>
      </c>
      <c r="L103" s="48" t="s">
        <v>19</v>
      </c>
      <c r="M103" s="58"/>
      <c r="N103" s="8"/>
      <c r="O103" s="8"/>
    </row>
    <row r="104" spans="1:15" ht="56.25" hidden="1" customHeight="1">
      <c r="A104" s="50" t="s">
        <v>74</v>
      </c>
      <c r="B104" s="47"/>
      <c r="C104" s="48" t="s">
        <v>70</v>
      </c>
      <c r="D104" s="48"/>
      <c r="E104" s="48" t="s">
        <v>70</v>
      </c>
      <c r="F104" s="48" t="s">
        <v>13</v>
      </c>
      <c r="G104" s="48" t="s">
        <v>107</v>
      </c>
      <c r="H104" s="49" t="s">
        <v>108</v>
      </c>
      <c r="I104" s="48" t="s">
        <v>16</v>
      </c>
      <c r="J104" s="48" t="s">
        <v>73</v>
      </c>
      <c r="K104" s="48" t="s">
        <v>325</v>
      </c>
      <c r="L104" s="48" t="s">
        <v>19</v>
      </c>
      <c r="M104" s="58"/>
      <c r="N104" s="8"/>
      <c r="O104" s="8"/>
    </row>
    <row r="105" spans="1:15" ht="61.5" hidden="1" customHeight="1">
      <c r="A105" s="50" t="s">
        <v>74</v>
      </c>
      <c r="B105" s="47"/>
      <c r="C105" s="48" t="s">
        <v>70</v>
      </c>
      <c r="D105" s="48"/>
      <c r="E105" s="48" t="s">
        <v>70</v>
      </c>
      <c r="F105" s="48" t="s">
        <v>13</v>
      </c>
      <c r="G105" s="48" t="s">
        <v>107</v>
      </c>
      <c r="H105" s="49" t="s">
        <v>108</v>
      </c>
      <c r="I105" s="48" t="s">
        <v>16</v>
      </c>
      <c r="J105" s="48" t="s">
        <v>73</v>
      </c>
      <c r="K105" s="48" t="s">
        <v>18</v>
      </c>
      <c r="L105" s="48" t="s">
        <v>19</v>
      </c>
      <c r="M105" s="58"/>
      <c r="N105" s="8"/>
      <c r="O105" s="8"/>
    </row>
    <row r="106" spans="1:15" ht="77.25" hidden="1" customHeight="1">
      <c r="A106" s="50" t="s">
        <v>74</v>
      </c>
      <c r="B106" s="47"/>
      <c r="C106" s="48" t="s">
        <v>70</v>
      </c>
      <c r="D106" s="48"/>
      <c r="E106" s="48" t="s">
        <v>70</v>
      </c>
      <c r="F106" s="48" t="s">
        <v>13</v>
      </c>
      <c r="G106" s="48" t="s">
        <v>107</v>
      </c>
      <c r="H106" s="49" t="s">
        <v>108</v>
      </c>
      <c r="I106" s="48" t="s">
        <v>16</v>
      </c>
      <c r="J106" s="48" t="s">
        <v>73</v>
      </c>
      <c r="K106" s="48" t="s">
        <v>346</v>
      </c>
      <c r="L106" s="48" t="s">
        <v>19</v>
      </c>
      <c r="M106" s="58"/>
      <c r="N106" s="8"/>
      <c r="O106" s="8"/>
    </row>
    <row r="107" spans="1:15" ht="66.75" hidden="1" customHeight="1">
      <c r="A107" s="50" t="s">
        <v>74</v>
      </c>
      <c r="B107" s="47"/>
      <c r="C107" s="48" t="s">
        <v>70</v>
      </c>
      <c r="D107" s="48"/>
      <c r="E107" s="48" t="s">
        <v>70</v>
      </c>
      <c r="F107" s="48" t="s">
        <v>13</v>
      </c>
      <c r="G107" s="48" t="s">
        <v>113</v>
      </c>
      <c r="H107" s="49" t="s">
        <v>114</v>
      </c>
      <c r="I107" s="48" t="s">
        <v>16</v>
      </c>
      <c r="J107" s="48" t="s">
        <v>73</v>
      </c>
      <c r="K107" s="48" t="s">
        <v>325</v>
      </c>
      <c r="L107" s="48" t="s">
        <v>19</v>
      </c>
      <c r="M107" s="58"/>
      <c r="N107" s="8"/>
      <c r="O107" s="8"/>
    </row>
    <row r="108" spans="1:15" ht="66" hidden="1" customHeight="1">
      <c r="A108" s="50" t="s">
        <v>74</v>
      </c>
      <c r="B108" s="47"/>
      <c r="C108" s="48" t="s">
        <v>70</v>
      </c>
      <c r="D108" s="48"/>
      <c r="E108" s="48" t="s">
        <v>70</v>
      </c>
      <c r="F108" s="48" t="s">
        <v>13</v>
      </c>
      <c r="G108" s="48" t="s">
        <v>113</v>
      </c>
      <c r="H108" s="49" t="s">
        <v>114</v>
      </c>
      <c r="I108" s="48" t="s">
        <v>16</v>
      </c>
      <c r="J108" s="48" t="s">
        <v>73</v>
      </c>
      <c r="K108" s="48" t="s">
        <v>18</v>
      </c>
      <c r="L108" s="48" t="s">
        <v>19</v>
      </c>
      <c r="M108" s="58"/>
      <c r="N108" s="8"/>
      <c r="O108" s="8"/>
    </row>
    <row r="109" spans="1:15" ht="67.5" hidden="1" customHeight="1">
      <c r="A109" s="50" t="s">
        <v>74</v>
      </c>
      <c r="B109" s="47"/>
      <c r="C109" s="48" t="s">
        <v>70</v>
      </c>
      <c r="D109" s="48"/>
      <c r="E109" s="48" t="s">
        <v>70</v>
      </c>
      <c r="F109" s="48" t="s">
        <v>13</v>
      </c>
      <c r="G109" s="48" t="s">
        <v>113</v>
      </c>
      <c r="H109" s="49" t="s">
        <v>114</v>
      </c>
      <c r="I109" s="48" t="s">
        <v>16</v>
      </c>
      <c r="J109" s="48" t="s">
        <v>73</v>
      </c>
      <c r="K109" s="48" t="s">
        <v>346</v>
      </c>
      <c r="L109" s="48" t="s">
        <v>19</v>
      </c>
      <c r="M109" s="58"/>
      <c r="N109" s="8"/>
      <c r="O109" s="8"/>
    </row>
    <row r="110" spans="1:15" ht="55.5" hidden="1" customHeight="1">
      <c r="A110" s="50" t="s">
        <v>74</v>
      </c>
      <c r="B110" s="47"/>
      <c r="C110" s="48" t="s">
        <v>70</v>
      </c>
      <c r="D110" s="48"/>
      <c r="E110" s="48" t="s">
        <v>70</v>
      </c>
      <c r="F110" s="48" t="s">
        <v>13</v>
      </c>
      <c r="G110" s="48" t="s">
        <v>109</v>
      </c>
      <c r="H110" s="49" t="s">
        <v>110</v>
      </c>
      <c r="I110" s="48" t="s">
        <v>16</v>
      </c>
      <c r="J110" s="48" t="s">
        <v>73</v>
      </c>
      <c r="K110" s="48" t="s">
        <v>325</v>
      </c>
      <c r="L110" s="48" t="s">
        <v>19</v>
      </c>
      <c r="M110" s="58"/>
      <c r="N110" s="8"/>
      <c r="O110" s="8"/>
    </row>
    <row r="111" spans="1:15" ht="58.5" hidden="1" customHeight="1">
      <c r="A111" s="50" t="s">
        <v>74</v>
      </c>
      <c r="B111" s="47"/>
      <c r="C111" s="48" t="s">
        <v>70</v>
      </c>
      <c r="D111" s="48"/>
      <c r="E111" s="48" t="s">
        <v>70</v>
      </c>
      <c r="F111" s="48" t="s">
        <v>13</v>
      </c>
      <c r="G111" s="48" t="s">
        <v>109</v>
      </c>
      <c r="H111" s="49" t="s">
        <v>110</v>
      </c>
      <c r="I111" s="48" t="s">
        <v>16</v>
      </c>
      <c r="J111" s="48" t="s">
        <v>73</v>
      </c>
      <c r="K111" s="48" t="s">
        <v>18</v>
      </c>
      <c r="L111" s="48" t="s">
        <v>19</v>
      </c>
      <c r="M111" s="58"/>
      <c r="N111" s="8"/>
      <c r="O111" s="8"/>
    </row>
    <row r="112" spans="1:15" ht="60" hidden="1" customHeight="1">
      <c r="A112" s="50" t="s">
        <v>74</v>
      </c>
      <c r="B112" s="47"/>
      <c r="C112" s="48" t="s">
        <v>70</v>
      </c>
      <c r="D112" s="48"/>
      <c r="E112" s="48" t="s">
        <v>70</v>
      </c>
      <c r="F112" s="48" t="s">
        <v>13</v>
      </c>
      <c r="G112" s="48" t="s">
        <v>109</v>
      </c>
      <c r="H112" s="49" t="s">
        <v>110</v>
      </c>
      <c r="I112" s="48" t="s">
        <v>16</v>
      </c>
      <c r="J112" s="48" t="s">
        <v>73</v>
      </c>
      <c r="K112" s="48" t="s">
        <v>346</v>
      </c>
      <c r="L112" s="48" t="s">
        <v>19</v>
      </c>
      <c r="M112" s="58"/>
      <c r="N112" s="8"/>
      <c r="O112" s="8"/>
    </row>
    <row r="113" spans="1:15" ht="40.5" hidden="1" customHeight="1">
      <c r="A113" s="50" t="s">
        <v>74</v>
      </c>
      <c r="B113" s="47"/>
      <c r="C113" s="48" t="s">
        <v>70</v>
      </c>
      <c r="D113" s="48"/>
      <c r="E113" s="48" t="s">
        <v>70</v>
      </c>
      <c r="F113" s="48" t="s">
        <v>13</v>
      </c>
      <c r="G113" s="48" t="s">
        <v>111</v>
      </c>
      <c r="H113" s="49" t="s">
        <v>112</v>
      </c>
      <c r="I113" s="48" t="s">
        <v>16</v>
      </c>
      <c r="J113" s="48" t="s">
        <v>73</v>
      </c>
      <c r="K113" s="48" t="s">
        <v>325</v>
      </c>
      <c r="L113" s="48" t="s">
        <v>19</v>
      </c>
      <c r="M113" s="58"/>
      <c r="N113" s="8"/>
      <c r="O113" s="8"/>
    </row>
    <row r="114" spans="1:15" ht="58.5" hidden="1" customHeight="1">
      <c r="A114" s="50" t="s">
        <v>74</v>
      </c>
      <c r="B114" s="47"/>
      <c r="C114" s="48" t="s">
        <v>70</v>
      </c>
      <c r="D114" s="48"/>
      <c r="E114" s="48" t="s">
        <v>70</v>
      </c>
      <c r="F114" s="48" t="s">
        <v>13</v>
      </c>
      <c r="G114" s="48" t="s">
        <v>111</v>
      </c>
      <c r="H114" s="49" t="s">
        <v>112</v>
      </c>
      <c r="I114" s="48" t="s">
        <v>16</v>
      </c>
      <c r="J114" s="48" t="s">
        <v>73</v>
      </c>
      <c r="K114" s="48" t="s">
        <v>18</v>
      </c>
      <c r="L114" s="48" t="s">
        <v>19</v>
      </c>
      <c r="M114" s="58"/>
      <c r="N114" s="8"/>
      <c r="O114" s="8"/>
    </row>
    <row r="115" spans="1:15" ht="75" hidden="1" customHeight="1">
      <c r="A115" s="50" t="s">
        <v>74</v>
      </c>
      <c r="B115" s="47"/>
      <c r="C115" s="48" t="s">
        <v>70</v>
      </c>
      <c r="D115" s="48"/>
      <c r="E115" s="48" t="s">
        <v>70</v>
      </c>
      <c r="F115" s="48" t="s">
        <v>13</v>
      </c>
      <c r="G115" s="48" t="s">
        <v>111</v>
      </c>
      <c r="H115" s="49" t="s">
        <v>112</v>
      </c>
      <c r="I115" s="48" t="s">
        <v>16</v>
      </c>
      <c r="J115" s="48" t="s">
        <v>73</v>
      </c>
      <c r="K115" s="48" t="s">
        <v>346</v>
      </c>
      <c r="L115" s="48" t="s">
        <v>19</v>
      </c>
      <c r="M115" s="58"/>
      <c r="N115" s="8"/>
      <c r="O115" s="8"/>
    </row>
    <row r="116" spans="1:15" ht="46.5" hidden="1" customHeight="1">
      <c r="A116" s="50" t="s">
        <v>74</v>
      </c>
      <c r="B116" s="47"/>
      <c r="C116" s="48" t="s">
        <v>70</v>
      </c>
      <c r="D116" s="48"/>
      <c r="E116" s="48" t="s">
        <v>70</v>
      </c>
      <c r="F116" s="48" t="s">
        <v>13</v>
      </c>
      <c r="G116" s="48" t="s">
        <v>117</v>
      </c>
      <c r="H116" s="49" t="s">
        <v>118</v>
      </c>
      <c r="I116" s="48" t="s">
        <v>16</v>
      </c>
      <c r="J116" s="48" t="s">
        <v>73</v>
      </c>
      <c r="K116" s="48" t="s">
        <v>325</v>
      </c>
      <c r="L116" s="48" t="s">
        <v>19</v>
      </c>
      <c r="M116" s="58"/>
      <c r="N116" s="8"/>
      <c r="O116" s="8"/>
    </row>
    <row r="117" spans="1:15" ht="72.75" hidden="1" customHeight="1">
      <c r="A117" s="50" t="s">
        <v>74</v>
      </c>
      <c r="B117" s="47"/>
      <c r="C117" s="48" t="s">
        <v>70</v>
      </c>
      <c r="D117" s="48"/>
      <c r="E117" s="48" t="s">
        <v>70</v>
      </c>
      <c r="F117" s="48" t="s">
        <v>13</v>
      </c>
      <c r="G117" s="48" t="s">
        <v>117</v>
      </c>
      <c r="H117" s="49" t="s">
        <v>118</v>
      </c>
      <c r="I117" s="48" t="s">
        <v>16</v>
      </c>
      <c r="J117" s="48" t="s">
        <v>73</v>
      </c>
      <c r="K117" s="48" t="s">
        <v>18</v>
      </c>
      <c r="L117" s="48" t="s">
        <v>19</v>
      </c>
      <c r="M117" s="58"/>
      <c r="N117" s="8"/>
      <c r="O117" s="8"/>
    </row>
    <row r="118" spans="1:15" ht="41.25" hidden="1" customHeight="1">
      <c r="A118" s="50" t="s">
        <v>74</v>
      </c>
      <c r="B118" s="47"/>
      <c r="C118" s="48" t="s">
        <v>70</v>
      </c>
      <c r="D118" s="48"/>
      <c r="E118" s="48" t="s">
        <v>70</v>
      </c>
      <c r="F118" s="48" t="s">
        <v>13</v>
      </c>
      <c r="G118" s="48" t="s">
        <v>117</v>
      </c>
      <c r="H118" s="49" t="s">
        <v>118</v>
      </c>
      <c r="I118" s="48" t="s">
        <v>16</v>
      </c>
      <c r="J118" s="48" t="s">
        <v>73</v>
      </c>
      <c r="K118" s="48" t="s">
        <v>346</v>
      </c>
      <c r="L118" s="48" t="s">
        <v>19</v>
      </c>
      <c r="M118" s="58"/>
      <c r="N118" s="8"/>
      <c r="O118" s="8"/>
    </row>
    <row r="119" spans="1:15" ht="51" hidden="1" customHeight="1">
      <c r="A119" s="50" t="s">
        <v>74</v>
      </c>
      <c r="B119" s="47"/>
      <c r="C119" s="48" t="s">
        <v>70</v>
      </c>
      <c r="D119" s="48"/>
      <c r="E119" s="48" t="s">
        <v>70</v>
      </c>
      <c r="F119" s="48" t="s">
        <v>13</v>
      </c>
      <c r="G119" s="48" t="s">
        <v>119</v>
      </c>
      <c r="H119" s="49" t="s">
        <v>120</v>
      </c>
      <c r="I119" s="48" t="s">
        <v>16</v>
      </c>
      <c r="J119" s="48" t="s">
        <v>73</v>
      </c>
      <c r="K119" s="48" t="s">
        <v>325</v>
      </c>
      <c r="L119" s="48" t="s">
        <v>19</v>
      </c>
      <c r="M119" s="58"/>
      <c r="N119" s="8"/>
      <c r="O119" s="8"/>
    </row>
    <row r="120" spans="1:15" ht="44.25" hidden="1" customHeight="1">
      <c r="A120" s="50" t="s">
        <v>74</v>
      </c>
      <c r="B120" s="47"/>
      <c r="C120" s="48" t="s">
        <v>70</v>
      </c>
      <c r="D120" s="48"/>
      <c r="E120" s="48" t="s">
        <v>70</v>
      </c>
      <c r="F120" s="48" t="s">
        <v>13</v>
      </c>
      <c r="G120" s="48" t="s">
        <v>119</v>
      </c>
      <c r="H120" s="49" t="s">
        <v>120</v>
      </c>
      <c r="I120" s="48" t="s">
        <v>16</v>
      </c>
      <c r="J120" s="48" t="s">
        <v>73</v>
      </c>
      <c r="K120" s="48" t="s">
        <v>18</v>
      </c>
      <c r="L120" s="48" t="s">
        <v>19</v>
      </c>
      <c r="M120" s="58"/>
      <c r="N120" s="8"/>
      <c r="O120" s="8"/>
    </row>
    <row r="121" spans="1:15" ht="57.75" hidden="1" customHeight="1">
      <c r="A121" s="50" t="s">
        <v>74</v>
      </c>
      <c r="B121" s="47"/>
      <c r="C121" s="48" t="s">
        <v>70</v>
      </c>
      <c r="D121" s="48"/>
      <c r="E121" s="48" t="s">
        <v>70</v>
      </c>
      <c r="F121" s="48" t="s">
        <v>13</v>
      </c>
      <c r="G121" s="48" t="s">
        <v>119</v>
      </c>
      <c r="H121" s="49" t="s">
        <v>120</v>
      </c>
      <c r="I121" s="48" t="s">
        <v>16</v>
      </c>
      <c r="J121" s="48" t="s">
        <v>73</v>
      </c>
      <c r="K121" s="48" t="s">
        <v>346</v>
      </c>
      <c r="L121" s="48" t="s">
        <v>19</v>
      </c>
      <c r="M121" s="58"/>
      <c r="N121" s="8"/>
      <c r="O121" s="8"/>
    </row>
    <row r="122" spans="1:15" ht="57.75" hidden="1" customHeight="1">
      <c r="A122" s="50" t="s">
        <v>74</v>
      </c>
      <c r="B122" s="47"/>
      <c r="C122" s="48" t="s">
        <v>70</v>
      </c>
      <c r="D122" s="48"/>
      <c r="E122" s="48" t="s">
        <v>70</v>
      </c>
      <c r="F122" s="48" t="s">
        <v>13</v>
      </c>
      <c r="G122" s="48" t="s">
        <v>121</v>
      </c>
      <c r="H122" s="49" t="s">
        <v>122</v>
      </c>
      <c r="I122" s="48" t="s">
        <v>16</v>
      </c>
      <c r="J122" s="48" t="s">
        <v>73</v>
      </c>
      <c r="K122" s="48" t="s">
        <v>325</v>
      </c>
      <c r="L122" s="48" t="s">
        <v>19</v>
      </c>
      <c r="M122" s="58"/>
      <c r="N122" s="8"/>
      <c r="O122" s="8"/>
    </row>
    <row r="123" spans="1:15" ht="48" hidden="1" customHeight="1">
      <c r="A123" s="50" t="s">
        <v>74</v>
      </c>
      <c r="B123" s="47"/>
      <c r="C123" s="48" t="s">
        <v>70</v>
      </c>
      <c r="D123" s="48"/>
      <c r="E123" s="48" t="s">
        <v>70</v>
      </c>
      <c r="F123" s="48" t="s">
        <v>13</v>
      </c>
      <c r="G123" s="48" t="s">
        <v>121</v>
      </c>
      <c r="H123" s="49" t="s">
        <v>122</v>
      </c>
      <c r="I123" s="48" t="s">
        <v>16</v>
      </c>
      <c r="J123" s="48" t="s">
        <v>73</v>
      </c>
      <c r="K123" s="48" t="s">
        <v>18</v>
      </c>
      <c r="L123" s="48" t="s">
        <v>19</v>
      </c>
      <c r="M123" s="58"/>
      <c r="N123" s="8"/>
      <c r="O123" s="8"/>
    </row>
    <row r="124" spans="1:15" ht="48" hidden="1" customHeight="1">
      <c r="A124" s="50" t="s">
        <v>74</v>
      </c>
      <c r="B124" s="47"/>
      <c r="C124" s="48" t="s">
        <v>70</v>
      </c>
      <c r="D124" s="48"/>
      <c r="E124" s="48" t="s">
        <v>70</v>
      </c>
      <c r="F124" s="48" t="s">
        <v>13</v>
      </c>
      <c r="G124" s="48" t="s">
        <v>121</v>
      </c>
      <c r="H124" s="49" t="s">
        <v>122</v>
      </c>
      <c r="I124" s="48" t="s">
        <v>16</v>
      </c>
      <c r="J124" s="48" t="s">
        <v>73</v>
      </c>
      <c r="K124" s="48" t="s">
        <v>346</v>
      </c>
      <c r="L124" s="48" t="s">
        <v>19</v>
      </c>
      <c r="M124" s="58"/>
      <c r="N124" s="8"/>
      <c r="O124" s="8"/>
    </row>
    <row r="125" spans="1:15" ht="43.5" hidden="1" customHeight="1">
      <c r="A125" s="50" t="s">
        <v>74</v>
      </c>
      <c r="B125" s="47"/>
      <c r="C125" s="48" t="s">
        <v>70</v>
      </c>
      <c r="D125" s="48"/>
      <c r="E125" s="48" t="s">
        <v>70</v>
      </c>
      <c r="F125" s="48" t="s">
        <v>13</v>
      </c>
      <c r="G125" s="48" t="s">
        <v>123</v>
      </c>
      <c r="H125" s="49" t="s">
        <v>124</v>
      </c>
      <c r="I125" s="48" t="s">
        <v>16</v>
      </c>
      <c r="J125" s="48" t="s">
        <v>73</v>
      </c>
      <c r="K125" s="48" t="s">
        <v>325</v>
      </c>
      <c r="L125" s="48" t="s">
        <v>19</v>
      </c>
      <c r="M125" s="58"/>
      <c r="N125" s="8"/>
      <c r="O125" s="8"/>
    </row>
    <row r="126" spans="1:15" ht="33" hidden="1" customHeight="1">
      <c r="A126" s="50" t="s">
        <v>74</v>
      </c>
      <c r="B126" s="47"/>
      <c r="C126" s="48" t="s">
        <v>70</v>
      </c>
      <c r="D126" s="48"/>
      <c r="E126" s="48" t="s">
        <v>70</v>
      </c>
      <c r="F126" s="48" t="s">
        <v>13</v>
      </c>
      <c r="G126" s="48" t="s">
        <v>123</v>
      </c>
      <c r="H126" s="49" t="s">
        <v>124</v>
      </c>
      <c r="I126" s="48" t="s">
        <v>16</v>
      </c>
      <c r="J126" s="48" t="s">
        <v>73</v>
      </c>
      <c r="K126" s="48" t="s">
        <v>18</v>
      </c>
      <c r="L126" s="48" t="s">
        <v>19</v>
      </c>
      <c r="M126" s="58"/>
      <c r="N126" s="8"/>
      <c r="O126" s="8"/>
    </row>
    <row r="127" spans="1:15" ht="32.25" hidden="1" customHeight="1">
      <c r="A127" s="50" t="s">
        <v>74</v>
      </c>
      <c r="B127" s="47"/>
      <c r="C127" s="48" t="s">
        <v>70</v>
      </c>
      <c r="D127" s="48"/>
      <c r="E127" s="48" t="s">
        <v>70</v>
      </c>
      <c r="F127" s="48" t="s">
        <v>13</v>
      </c>
      <c r="G127" s="48" t="s">
        <v>123</v>
      </c>
      <c r="H127" s="49" t="s">
        <v>124</v>
      </c>
      <c r="I127" s="48" t="s">
        <v>16</v>
      </c>
      <c r="J127" s="48" t="s">
        <v>73</v>
      </c>
      <c r="K127" s="48" t="s">
        <v>346</v>
      </c>
      <c r="L127" s="48" t="s">
        <v>19</v>
      </c>
      <c r="M127" s="58"/>
      <c r="N127" s="8"/>
      <c r="O127" s="8"/>
    </row>
    <row r="128" spans="1:15" ht="96" hidden="1" customHeight="1">
      <c r="A128" s="50" t="s">
        <v>125</v>
      </c>
      <c r="B128" s="47" t="s">
        <v>126</v>
      </c>
      <c r="C128" s="48" t="s">
        <v>127</v>
      </c>
      <c r="D128" s="48"/>
      <c r="E128" s="48" t="s">
        <v>127</v>
      </c>
      <c r="F128" s="48" t="s">
        <v>13</v>
      </c>
      <c r="G128" s="48" t="s">
        <v>14</v>
      </c>
      <c r="H128" s="49" t="s">
        <v>15</v>
      </c>
      <c r="I128" s="48" t="s">
        <v>24</v>
      </c>
      <c r="J128" s="48" t="s">
        <v>25</v>
      </c>
      <c r="K128" s="48" t="s">
        <v>325</v>
      </c>
      <c r="L128" s="48" t="s">
        <v>19</v>
      </c>
      <c r="M128" s="58"/>
      <c r="N128" s="8"/>
      <c r="O128" s="8"/>
    </row>
    <row r="129" spans="1:15" ht="75" hidden="1" customHeight="1">
      <c r="A129" s="50" t="s">
        <v>125</v>
      </c>
      <c r="B129" s="47" t="s">
        <v>126</v>
      </c>
      <c r="C129" s="48" t="s">
        <v>127</v>
      </c>
      <c r="D129" s="48"/>
      <c r="E129" s="48" t="s">
        <v>127</v>
      </c>
      <c r="F129" s="48" t="s">
        <v>13</v>
      </c>
      <c r="G129" s="48" t="s">
        <v>14</v>
      </c>
      <c r="H129" s="49" t="s">
        <v>15</v>
      </c>
      <c r="I129" s="48" t="s">
        <v>24</v>
      </c>
      <c r="J129" s="48" t="s">
        <v>25</v>
      </c>
      <c r="K129" s="48" t="s">
        <v>18</v>
      </c>
      <c r="L129" s="48" t="s">
        <v>19</v>
      </c>
      <c r="M129" s="58"/>
      <c r="N129" s="8"/>
      <c r="O129" s="8"/>
    </row>
    <row r="130" spans="1:15" ht="56.25" hidden="1" customHeight="1">
      <c r="A130" s="50" t="s">
        <v>125</v>
      </c>
      <c r="B130" s="47" t="s">
        <v>126</v>
      </c>
      <c r="C130" s="48" t="s">
        <v>127</v>
      </c>
      <c r="D130" s="48"/>
      <c r="E130" s="48" t="s">
        <v>127</v>
      </c>
      <c r="F130" s="48" t="s">
        <v>13</v>
      </c>
      <c r="G130" s="48" t="s">
        <v>14</v>
      </c>
      <c r="H130" s="49" t="s">
        <v>15</v>
      </c>
      <c r="I130" s="48" t="s">
        <v>24</v>
      </c>
      <c r="J130" s="48" t="s">
        <v>25</v>
      </c>
      <c r="K130" s="48" t="s">
        <v>346</v>
      </c>
      <c r="L130" s="48" t="s">
        <v>19</v>
      </c>
      <c r="M130" s="58"/>
      <c r="N130" s="8"/>
      <c r="O130" s="8"/>
    </row>
    <row r="131" spans="1:15" ht="77.25" hidden="1" customHeight="1">
      <c r="A131" s="50" t="s">
        <v>128</v>
      </c>
      <c r="B131" s="47" t="s">
        <v>129</v>
      </c>
      <c r="C131" s="48" t="s">
        <v>130</v>
      </c>
      <c r="D131" s="48"/>
      <c r="E131" s="48" t="s">
        <v>130</v>
      </c>
      <c r="F131" s="48" t="s">
        <v>13</v>
      </c>
      <c r="G131" s="48" t="s">
        <v>14</v>
      </c>
      <c r="H131" s="49" t="s">
        <v>15</v>
      </c>
      <c r="I131" s="48" t="s">
        <v>24</v>
      </c>
      <c r="J131" s="48" t="s">
        <v>25</v>
      </c>
      <c r="K131" s="48" t="s">
        <v>325</v>
      </c>
      <c r="L131" s="48" t="s">
        <v>19</v>
      </c>
      <c r="M131" s="58"/>
      <c r="N131" s="8"/>
      <c r="O131" s="8"/>
    </row>
    <row r="132" spans="1:15" ht="80.25" hidden="1" customHeight="1">
      <c r="A132" s="50" t="s">
        <v>128</v>
      </c>
      <c r="B132" s="47" t="s">
        <v>129</v>
      </c>
      <c r="C132" s="48" t="s">
        <v>130</v>
      </c>
      <c r="D132" s="48"/>
      <c r="E132" s="48" t="s">
        <v>130</v>
      </c>
      <c r="F132" s="48" t="s">
        <v>13</v>
      </c>
      <c r="G132" s="48" t="s">
        <v>14</v>
      </c>
      <c r="H132" s="49" t="s">
        <v>15</v>
      </c>
      <c r="I132" s="48" t="s">
        <v>24</v>
      </c>
      <c r="J132" s="48" t="s">
        <v>25</v>
      </c>
      <c r="K132" s="48" t="s">
        <v>18</v>
      </c>
      <c r="L132" s="48" t="s">
        <v>19</v>
      </c>
      <c r="M132" s="58"/>
      <c r="N132" s="8"/>
      <c r="O132" s="8"/>
    </row>
    <row r="133" spans="1:15" ht="80.25" hidden="1" customHeight="1">
      <c r="A133" s="50" t="s">
        <v>128</v>
      </c>
      <c r="B133" s="47" t="s">
        <v>129</v>
      </c>
      <c r="C133" s="48" t="s">
        <v>130</v>
      </c>
      <c r="D133" s="48"/>
      <c r="E133" s="48" t="s">
        <v>130</v>
      </c>
      <c r="F133" s="48" t="s">
        <v>13</v>
      </c>
      <c r="G133" s="48" t="s">
        <v>14</v>
      </c>
      <c r="H133" s="49" t="s">
        <v>15</v>
      </c>
      <c r="I133" s="48" t="s">
        <v>24</v>
      </c>
      <c r="J133" s="48" t="s">
        <v>25</v>
      </c>
      <c r="K133" s="48" t="s">
        <v>346</v>
      </c>
      <c r="L133" s="48" t="s">
        <v>19</v>
      </c>
      <c r="M133" s="58"/>
      <c r="N133" s="8"/>
      <c r="O133" s="8"/>
    </row>
    <row r="134" spans="1:15" ht="14.25" hidden="1" customHeight="1">
      <c r="A134" s="46" t="s">
        <v>131</v>
      </c>
      <c r="B134" s="47" t="s">
        <v>132</v>
      </c>
      <c r="C134" s="48" t="s">
        <v>133</v>
      </c>
      <c r="D134" s="48"/>
      <c r="E134" s="48" t="s">
        <v>133</v>
      </c>
      <c r="F134" s="48" t="s">
        <v>13</v>
      </c>
      <c r="G134" s="48" t="s">
        <v>14</v>
      </c>
      <c r="H134" s="49" t="s">
        <v>15</v>
      </c>
      <c r="I134" s="48" t="s">
        <v>16</v>
      </c>
      <c r="J134" s="48" t="s">
        <v>25</v>
      </c>
      <c r="K134" s="48" t="s">
        <v>500</v>
      </c>
      <c r="L134" s="48" t="s">
        <v>19</v>
      </c>
      <c r="M134" s="58"/>
      <c r="N134" s="8"/>
      <c r="O134" s="8"/>
    </row>
    <row r="135" spans="1:15" ht="14.25" hidden="1" customHeight="1">
      <c r="A135" s="50" t="s">
        <v>26</v>
      </c>
      <c r="B135" s="47"/>
      <c r="C135" s="48"/>
      <c r="D135" s="48"/>
      <c r="E135" s="48"/>
      <c r="F135" s="48"/>
      <c r="G135" s="48"/>
      <c r="H135" s="49"/>
      <c r="I135" s="48"/>
      <c r="J135" s="48"/>
      <c r="K135" s="48"/>
      <c r="L135" s="48"/>
      <c r="M135" s="58"/>
      <c r="N135" s="8"/>
      <c r="O135" s="8"/>
    </row>
    <row r="136" spans="1:15" ht="57.75" hidden="1" customHeight="1">
      <c r="A136" s="50" t="s">
        <v>134</v>
      </c>
      <c r="B136" s="47" t="s">
        <v>135</v>
      </c>
      <c r="C136" s="48" t="s">
        <v>136</v>
      </c>
      <c r="D136" s="48"/>
      <c r="E136" s="48" t="s">
        <v>136</v>
      </c>
      <c r="F136" s="48" t="s">
        <v>133</v>
      </c>
      <c r="G136" s="48" t="s">
        <v>14</v>
      </c>
      <c r="H136" s="49" t="s">
        <v>15</v>
      </c>
      <c r="I136" s="48" t="s">
        <v>24</v>
      </c>
      <c r="J136" s="48" t="s">
        <v>25</v>
      </c>
      <c r="K136" s="48" t="s">
        <v>325</v>
      </c>
      <c r="L136" s="48" t="s">
        <v>19</v>
      </c>
      <c r="M136" s="58"/>
      <c r="N136" s="8"/>
      <c r="O136" s="8"/>
    </row>
    <row r="137" spans="1:15" ht="66.75" hidden="1" customHeight="1">
      <c r="A137" s="50" t="s">
        <v>134</v>
      </c>
      <c r="B137" s="47" t="s">
        <v>135</v>
      </c>
      <c r="C137" s="48" t="s">
        <v>136</v>
      </c>
      <c r="D137" s="48"/>
      <c r="E137" s="48" t="s">
        <v>136</v>
      </c>
      <c r="F137" s="48" t="s">
        <v>133</v>
      </c>
      <c r="G137" s="48" t="s">
        <v>14</v>
      </c>
      <c r="H137" s="49" t="s">
        <v>15</v>
      </c>
      <c r="I137" s="48" t="s">
        <v>24</v>
      </c>
      <c r="J137" s="48" t="s">
        <v>25</v>
      </c>
      <c r="K137" s="48" t="s">
        <v>18</v>
      </c>
      <c r="L137" s="48" t="s">
        <v>19</v>
      </c>
      <c r="M137" s="58"/>
      <c r="N137" s="8"/>
      <c r="O137" s="8"/>
    </row>
    <row r="138" spans="1:15" ht="55.5" hidden="1" customHeight="1">
      <c r="A138" s="50" t="s">
        <v>134</v>
      </c>
      <c r="B138" s="47" t="s">
        <v>135</v>
      </c>
      <c r="C138" s="48" t="s">
        <v>136</v>
      </c>
      <c r="D138" s="48"/>
      <c r="E138" s="48" t="s">
        <v>136</v>
      </c>
      <c r="F138" s="48" t="s">
        <v>133</v>
      </c>
      <c r="G138" s="48" t="s">
        <v>14</v>
      </c>
      <c r="H138" s="49" t="s">
        <v>15</v>
      </c>
      <c r="I138" s="48" t="s">
        <v>24</v>
      </c>
      <c r="J138" s="48" t="s">
        <v>25</v>
      </c>
      <c r="K138" s="48" t="s">
        <v>346</v>
      </c>
      <c r="L138" s="48" t="s">
        <v>19</v>
      </c>
      <c r="M138" s="58"/>
      <c r="N138" s="8"/>
      <c r="O138" s="8"/>
    </row>
    <row r="139" spans="1:15" ht="14.25" hidden="1" customHeight="1">
      <c r="A139" s="46" t="s">
        <v>137</v>
      </c>
      <c r="B139" s="47" t="s">
        <v>138</v>
      </c>
      <c r="C139" s="48" t="s">
        <v>139</v>
      </c>
      <c r="D139" s="48"/>
      <c r="E139" s="48" t="s">
        <v>139</v>
      </c>
      <c r="F139" s="48" t="s">
        <v>13</v>
      </c>
      <c r="G139" s="48" t="s">
        <v>14</v>
      </c>
      <c r="H139" s="49" t="s">
        <v>15</v>
      </c>
      <c r="I139" s="48" t="s">
        <v>16</v>
      </c>
      <c r="J139" s="48" t="s">
        <v>25</v>
      </c>
      <c r="K139" s="48" t="s">
        <v>500</v>
      </c>
      <c r="L139" s="48" t="s">
        <v>19</v>
      </c>
      <c r="M139" s="58"/>
      <c r="N139" s="8"/>
      <c r="O139" s="8"/>
    </row>
    <row r="140" spans="1:15" ht="14.25" hidden="1" customHeight="1">
      <c r="A140" s="50" t="s">
        <v>26</v>
      </c>
      <c r="B140" s="47"/>
      <c r="C140" s="48"/>
      <c r="D140" s="48"/>
      <c r="E140" s="48"/>
      <c r="F140" s="48"/>
      <c r="G140" s="48"/>
      <c r="H140" s="49"/>
      <c r="I140" s="48"/>
      <c r="J140" s="48"/>
      <c r="K140" s="48"/>
      <c r="L140" s="48"/>
      <c r="M140" s="58"/>
      <c r="N140" s="8"/>
      <c r="O140" s="8"/>
    </row>
    <row r="141" spans="1:15" ht="54.75" hidden="1" customHeight="1">
      <c r="A141" s="50" t="s">
        <v>140</v>
      </c>
      <c r="B141" s="47" t="s">
        <v>141</v>
      </c>
      <c r="C141" s="48" t="s">
        <v>142</v>
      </c>
      <c r="D141" s="48"/>
      <c r="E141" s="48" t="s">
        <v>142</v>
      </c>
      <c r="F141" s="48" t="s">
        <v>142</v>
      </c>
      <c r="G141" s="48" t="s">
        <v>14</v>
      </c>
      <c r="H141" s="49" t="s">
        <v>15</v>
      </c>
      <c r="I141" s="48" t="s">
        <v>24</v>
      </c>
      <c r="J141" s="48" t="s">
        <v>25</v>
      </c>
      <c r="K141" s="48" t="s">
        <v>325</v>
      </c>
      <c r="L141" s="48" t="s">
        <v>19</v>
      </c>
      <c r="M141" s="58"/>
      <c r="N141" s="8"/>
      <c r="O141" s="8"/>
    </row>
    <row r="142" spans="1:15" ht="66" hidden="1" customHeight="1">
      <c r="A142" s="50" t="s">
        <v>140</v>
      </c>
      <c r="B142" s="47" t="s">
        <v>141</v>
      </c>
      <c r="C142" s="48" t="s">
        <v>142</v>
      </c>
      <c r="D142" s="48"/>
      <c r="E142" s="48" t="s">
        <v>142</v>
      </c>
      <c r="F142" s="48" t="s">
        <v>142</v>
      </c>
      <c r="G142" s="48" t="s">
        <v>14</v>
      </c>
      <c r="H142" s="49" t="s">
        <v>15</v>
      </c>
      <c r="I142" s="48" t="s">
        <v>24</v>
      </c>
      <c r="J142" s="48" t="s">
        <v>25</v>
      </c>
      <c r="K142" s="48" t="s">
        <v>18</v>
      </c>
      <c r="L142" s="48" t="s">
        <v>19</v>
      </c>
      <c r="M142" s="58"/>
      <c r="N142" s="8"/>
      <c r="O142" s="8"/>
    </row>
    <row r="143" spans="1:15" ht="54" hidden="1" customHeight="1">
      <c r="A143" s="50" t="s">
        <v>140</v>
      </c>
      <c r="B143" s="47" t="s">
        <v>141</v>
      </c>
      <c r="C143" s="48" t="s">
        <v>142</v>
      </c>
      <c r="D143" s="48"/>
      <c r="E143" s="48" t="s">
        <v>142</v>
      </c>
      <c r="F143" s="48" t="s">
        <v>142</v>
      </c>
      <c r="G143" s="48" t="s">
        <v>14</v>
      </c>
      <c r="H143" s="49" t="s">
        <v>15</v>
      </c>
      <c r="I143" s="48" t="s">
        <v>24</v>
      </c>
      <c r="J143" s="48" t="s">
        <v>25</v>
      </c>
      <c r="K143" s="48" t="s">
        <v>346</v>
      </c>
      <c r="L143" s="48" t="s">
        <v>19</v>
      </c>
      <c r="M143" s="58"/>
      <c r="N143" s="8"/>
      <c r="O143" s="8"/>
    </row>
    <row r="144" spans="1:15" s="145" customFormat="1" ht="14.25" customHeight="1">
      <c r="A144" s="151" t="s">
        <v>414</v>
      </c>
      <c r="B144" s="3" t="s">
        <v>143</v>
      </c>
      <c r="C144" s="4" t="s">
        <v>13</v>
      </c>
      <c r="D144" s="4" t="s">
        <v>13</v>
      </c>
      <c r="E144" s="4" t="s">
        <v>13</v>
      </c>
      <c r="F144" s="4"/>
      <c r="G144" s="4" t="s">
        <v>14</v>
      </c>
      <c r="H144" s="5" t="s">
        <v>15</v>
      </c>
      <c r="I144" s="4" t="s">
        <v>16</v>
      </c>
      <c r="J144" s="4" t="s">
        <v>17</v>
      </c>
      <c r="K144" s="4" t="s">
        <v>144</v>
      </c>
      <c r="L144" s="4" t="s">
        <v>19</v>
      </c>
      <c r="M144" s="144">
        <f>M146+M196+M214</f>
        <v>67530517</v>
      </c>
      <c r="N144" s="144">
        <f t="shared" ref="N144:O144" si="4">N146+N196+N214</f>
        <v>69254917</v>
      </c>
      <c r="O144" s="144">
        <f t="shared" si="4"/>
        <v>70649717</v>
      </c>
    </row>
    <row r="145" spans="1:15" ht="14.25" customHeight="1">
      <c r="A145" s="46" t="s">
        <v>20</v>
      </c>
      <c r="B145" s="47"/>
      <c r="C145" s="48"/>
      <c r="D145" s="48"/>
      <c r="E145" s="48"/>
      <c r="F145" s="48"/>
      <c r="G145" s="48"/>
      <c r="H145" s="49"/>
      <c r="I145" s="48"/>
      <c r="J145" s="48"/>
      <c r="K145" s="48"/>
      <c r="L145" s="48"/>
      <c r="M145" s="58"/>
      <c r="N145" s="8"/>
      <c r="O145" s="8"/>
    </row>
    <row r="146" spans="1:15" s="145" customFormat="1" ht="14.25" customHeight="1">
      <c r="A146" s="143" t="s">
        <v>145</v>
      </c>
      <c r="B146" s="3" t="s">
        <v>146</v>
      </c>
      <c r="C146" s="4" t="s">
        <v>13</v>
      </c>
      <c r="D146" s="4" t="s">
        <v>13</v>
      </c>
      <c r="E146" s="4" t="s">
        <v>13</v>
      </c>
      <c r="F146" s="4"/>
      <c r="G146" s="4" t="s">
        <v>14</v>
      </c>
      <c r="H146" s="5" t="s">
        <v>15</v>
      </c>
      <c r="I146" s="4" t="s">
        <v>16</v>
      </c>
      <c r="J146" s="4" t="s">
        <v>17</v>
      </c>
      <c r="K146" s="4" t="s">
        <v>144</v>
      </c>
      <c r="L146" s="4" t="s">
        <v>19</v>
      </c>
      <c r="M146" s="144">
        <f>M148+M160</f>
        <v>44607348</v>
      </c>
      <c r="N146" s="144">
        <f t="shared" ref="N146:O146" si="5">N148+N160</f>
        <v>46084948</v>
      </c>
      <c r="O146" s="144">
        <f t="shared" si="5"/>
        <v>47752248</v>
      </c>
    </row>
    <row r="147" spans="1:15" ht="14.25" customHeight="1">
      <c r="A147" s="50" t="s">
        <v>26</v>
      </c>
      <c r="B147" s="47"/>
      <c r="C147" s="48"/>
      <c r="D147" s="48"/>
      <c r="E147" s="48"/>
      <c r="F147" s="48"/>
      <c r="G147" s="48"/>
      <c r="H147" s="49"/>
      <c r="I147" s="48"/>
      <c r="J147" s="48"/>
      <c r="K147" s="48"/>
      <c r="L147" s="48"/>
      <c r="M147" s="58"/>
      <c r="N147" s="8"/>
      <c r="O147" s="8"/>
    </row>
    <row r="148" spans="1:15" ht="33" customHeight="1">
      <c r="A148" s="50" t="s">
        <v>147</v>
      </c>
      <c r="B148" s="47" t="s">
        <v>148</v>
      </c>
      <c r="C148" s="48" t="s">
        <v>13</v>
      </c>
      <c r="D148" s="48" t="s">
        <v>13</v>
      </c>
      <c r="E148" s="48" t="s">
        <v>13</v>
      </c>
      <c r="F148" s="48"/>
      <c r="G148" s="48" t="s">
        <v>14</v>
      </c>
      <c r="H148" s="49" t="s">
        <v>15</v>
      </c>
      <c r="I148" s="48" t="s">
        <v>16</v>
      </c>
      <c r="J148" s="48" t="s">
        <v>17</v>
      </c>
      <c r="K148" s="48" t="s">
        <v>144</v>
      </c>
      <c r="L148" s="48" t="s">
        <v>19</v>
      </c>
      <c r="M148" s="142">
        <f>M150+M153+M155+M156+M158+M182</f>
        <v>44478348</v>
      </c>
      <c r="N148" s="142">
        <f t="shared" ref="N148:O148" si="6">N150+N153+N155+N156+N158+N182</f>
        <v>45955948</v>
      </c>
      <c r="O148" s="142">
        <f t="shared" si="6"/>
        <v>47623248</v>
      </c>
    </row>
    <row r="149" spans="1:15" ht="14.25" customHeight="1">
      <c r="A149" s="50" t="s">
        <v>26</v>
      </c>
      <c r="B149" s="47"/>
      <c r="C149" s="48"/>
      <c r="D149" s="48"/>
      <c r="E149" s="48"/>
      <c r="F149" s="48"/>
      <c r="G149" s="48"/>
      <c r="H149" s="49"/>
      <c r="I149" s="48"/>
      <c r="J149" s="48"/>
      <c r="K149" s="48"/>
      <c r="L149" s="48"/>
      <c r="M149" s="58"/>
      <c r="N149" s="8"/>
      <c r="O149" s="8"/>
    </row>
    <row r="150" spans="1:15" ht="14.25" customHeight="1">
      <c r="A150" s="50" t="s">
        <v>149</v>
      </c>
      <c r="B150" s="47"/>
      <c r="C150" s="48" t="s">
        <v>150</v>
      </c>
      <c r="D150" s="48" t="s">
        <v>150</v>
      </c>
      <c r="E150" s="48" t="s">
        <v>151</v>
      </c>
      <c r="F150" s="48"/>
      <c r="G150" s="48" t="s">
        <v>14</v>
      </c>
      <c r="H150" s="49" t="s">
        <v>15</v>
      </c>
      <c r="I150" s="48" t="s">
        <v>24</v>
      </c>
      <c r="J150" s="48" t="s">
        <v>25</v>
      </c>
      <c r="K150" s="48" t="s">
        <v>18</v>
      </c>
      <c r="L150" s="48" t="s">
        <v>19</v>
      </c>
      <c r="M150" s="147">
        <f>расшифровка!L114</f>
        <v>3744300</v>
      </c>
      <c r="N150" s="147">
        <f>расшифровка!M114</f>
        <v>3744300</v>
      </c>
      <c r="O150" s="147">
        <f>расшифровка!N114</f>
        <v>3744300</v>
      </c>
    </row>
    <row r="151" spans="1:15" ht="14.25" hidden="1" customHeight="1">
      <c r="A151" s="50" t="s">
        <v>149</v>
      </c>
      <c r="B151" s="47"/>
      <c r="C151" s="48" t="s">
        <v>150</v>
      </c>
      <c r="D151" s="48" t="s">
        <v>150</v>
      </c>
      <c r="E151" s="48" t="s">
        <v>151</v>
      </c>
      <c r="F151" s="48"/>
      <c r="G151" s="48" t="s">
        <v>14</v>
      </c>
      <c r="H151" s="49" t="s">
        <v>15</v>
      </c>
      <c r="I151" s="48" t="s">
        <v>24</v>
      </c>
      <c r="J151" s="48" t="s">
        <v>25</v>
      </c>
      <c r="K151" s="48" t="s">
        <v>346</v>
      </c>
      <c r="L151" s="48" t="s">
        <v>19</v>
      </c>
      <c r="M151" s="59"/>
      <c r="N151" s="8"/>
      <c r="O151" s="8"/>
    </row>
    <row r="152" spans="1:15" ht="14.25" hidden="1" customHeight="1">
      <c r="A152" s="50" t="s">
        <v>149</v>
      </c>
      <c r="B152" s="47"/>
      <c r="C152" s="48" t="s">
        <v>150</v>
      </c>
      <c r="D152" s="48" t="s">
        <v>150</v>
      </c>
      <c r="E152" s="48" t="s">
        <v>151</v>
      </c>
      <c r="F152" s="48"/>
      <c r="G152" s="48" t="s">
        <v>14</v>
      </c>
      <c r="H152" s="49" t="s">
        <v>15</v>
      </c>
      <c r="I152" s="48" t="s">
        <v>24</v>
      </c>
      <c r="J152" s="48" t="s">
        <v>25</v>
      </c>
      <c r="K152" s="48" t="s">
        <v>325</v>
      </c>
      <c r="L152" s="48" t="s">
        <v>19</v>
      </c>
      <c r="M152" s="59"/>
      <c r="N152" s="8"/>
      <c r="O152" s="8"/>
    </row>
    <row r="153" spans="1:15" ht="14.25" customHeight="1">
      <c r="A153" s="50" t="s">
        <v>149</v>
      </c>
      <c r="B153" s="47"/>
      <c r="C153" s="48" t="s">
        <v>150</v>
      </c>
      <c r="D153" s="48" t="s">
        <v>150</v>
      </c>
      <c r="E153" s="48" t="s">
        <v>151</v>
      </c>
      <c r="F153" s="48"/>
      <c r="G153" s="48" t="s">
        <v>36</v>
      </c>
      <c r="H153" s="49" t="s">
        <v>37</v>
      </c>
      <c r="I153" s="48" t="s">
        <v>233</v>
      </c>
      <c r="J153" s="48" t="s">
        <v>38</v>
      </c>
      <c r="K153" s="48" t="s">
        <v>18</v>
      </c>
      <c r="L153" s="48" t="s">
        <v>153</v>
      </c>
      <c r="M153" s="147">
        <f>расшифровка!L46</f>
        <v>27268700</v>
      </c>
      <c r="N153" s="147">
        <f>расшифровка!M46</f>
        <v>28400420</v>
      </c>
      <c r="O153" s="147">
        <f>расшифровка!N46</f>
        <v>29543350</v>
      </c>
    </row>
    <row r="154" spans="1:15" ht="14.25" hidden="1" customHeight="1">
      <c r="A154" s="50" t="s">
        <v>149</v>
      </c>
      <c r="B154" s="47"/>
      <c r="C154" s="48" t="s">
        <v>150</v>
      </c>
      <c r="D154" s="48" t="s">
        <v>150</v>
      </c>
      <c r="E154" s="48" t="s">
        <v>151</v>
      </c>
      <c r="F154" s="48"/>
      <c r="G154" s="48" t="s">
        <v>36</v>
      </c>
      <c r="H154" s="49" t="s">
        <v>37</v>
      </c>
      <c r="I154" s="48" t="s">
        <v>326</v>
      </c>
      <c r="J154" s="48" t="s">
        <v>38</v>
      </c>
      <c r="K154" s="48" t="s">
        <v>325</v>
      </c>
      <c r="L154" s="48" t="s">
        <v>153</v>
      </c>
      <c r="M154" s="59"/>
      <c r="N154" s="8"/>
      <c r="O154" s="8"/>
    </row>
    <row r="155" spans="1:15" ht="14.25" customHeight="1">
      <c r="A155" s="50" t="s">
        <v>149</v>
      </c>
      <c r="B155" s="47"/>
      <c r="C155" s="48" t="s">
        <v>150</v>
      </c>
      <c r="D155" s="48" t="s">
        <v>150</v>
      </c>
      <c r="E155" s="48" t="s">
        <v>151</v>
      </c>
      <c r="F155" s="48"/>
      <c r="G155" s="48" t="s">
        <v>36</v>
      </c>
      <c r="H155" s="49" t="s">
        <v>37</v>
      </c>
      <c r="I155" s="48" t="s">
        <v>349</v>
      </c>
      <c r="J155" s="48" t="s">
        <v>38</v>
      </c>
      <c r="K155" s="48" t="s">
        <v>346</v>
      </c>
      <c r="L155" s="48" t="s">
        <v>347</v>
      </c>
      <c r="M155" s="141">
        <f>расшифровка!L65</f>
        <v>77035</v>
      </c>
      <c r="N155" s="141">
        <f>расшифровка!M65</f>
        <v>80185</v>
      </c>
      <c r="O155" s="141">
        <f>расшифровка!N65</f>
        <v>83330</v>
      </c>
    </row>
    <row r="156" spans="1:15" ht="14.25" customHeight="1">
      <c r="A156" s="50" t="s">
        <v>149</v>
      </c>
      <c r="B156" s="47"/>
      <c r="C156" s="48" t="s">
        <v>150</v>
      </c>
      <c r="D156" s="48" t="s">
        <v>150</v>
      </c>
      <c r="E156" s="48" t="s">
        <v>151</v>
      </c>
      <c r="F156" s="48"/>
      <c r="G156" s="48" t="s">
        <v>36</v>
      </c>
      <c r="H156" s="49" t="s">
        <v>37</v>
      </c>
      <c r="I156" s="48" t="s">
        <v>234</v>
      </c>
      <c r="J156" s="48" t="s">
        <v>38</v>
      </c>
      <c r="K156" s="48" t="s">
        <v>18</v>
      </c>
      <c r="L156" s="48" t="s">
        <v>152</v>
      </c>
      <c r="M156" s="147">
        <f>расшифровка!L72</f>
        <v>678100</v>
      </c>
      <c r="N156" s="147">
        <f>расшифровка!M72</f>
        <v>678100</v>
      </c>
      <c r="O156" s="147">
        <f>расшифровка!N72</f>
        <v>678100</v>
      </c>
    </row>
    <row r="157" spans="1:15" ht="14.25" customHeight="1">
      <c r="A157" s="50" t="s">
        <v>149</v>
      </c>
      <c r="B157" s="47"/>
      <c r="C157" s="48" t="s">
        <v>150</v>
      </c>
      <c r="D157" s="48" t="s">
        <v>150</v>
      </c>
      <c r="E157" s="48" t="s">
        <v>151</v>
      </c>
      <c r="F157" s="48"/>
      <c r="G157" s="48" t="s">
        <v>36</v>
      </c>
      <c r="H157" s="49" t="s">
        <v>37</v>
      </c>
      <c r="I157" s="48" t="s">
        <v>327</v>
      </c>
      <c r="J157" s="48" t="s">
        <v>38</v>
      </c>
      <c r="K157" s="48" t="s">
        <v>325</v>
      </c>
      <c r="L157" s="48" t="s">
        <v>152</v>
      </c>
      <c r="M157" s="59"/>
      <c r="N157" s="8"/>
      <c r="O157" s="8"/>
    </row>
    <row r="158" spans="1:15" ht="78.599999999999994" customHeight="1">
      <c r="A158" s="50" t="s">
        <v>149</v>
      </c>
      <c r="B158" s="47"/>
      <c r="C158" s="48" t="s">
        <v>150</v>
      </c>
      <c r="D158" s="48" t="s">
        <v>150</v>
      </c>
      <c r="E158" s="48" t="s">
        <v>151</v>
      </c>
      <c r="F158" s="48"/>
      <c r="G158" s="48" t="s">
        <v>101</v>
      </c>
      <c r="H158" s="49" t="s">
        <v>102</v>
      </c>
      <c r="I158" s="48" t="s">
        <v>235</v>
      </c>
      <c r="J158" s="48" t="s">
        <v>73</v>
      </c>
      <c r="K158" s="48" t="s">
        <v>18</v>
      </c>
      <c r="L158" s="48" t="s">
        <v>154</v>
      </c>
      <c r="M158" s="147">
        <f>расшифровка!L19</f>
        <v>2393400</v>
      </c>
      <c r="N158" s="147">
        <f>расшифровка!M19</f>
        <v>2393400</v>
      </c>
      <c r="O158" s="147">
        <f>расшифровка!N19</f>
        <v>2527900</v>
      </c>
    </row>
    <row r="159" spans="1:15" ht="73.5" hidden="1" customHeight="1">
      <c r="A159" s="50" t="s">
        <v>149</v>
      </c>
      <c r="B159" s="47"/>
      <c r="C159" s="48" t="s">
        <v>150</v>
      </c>
      <c r="D159" s="48" t="s">
        <v>150</v>
      </c>
      <c r="E159" s="48" t="s">
        <v>151</v>
      </c>
      <c r="F159" s="48"/>
      <c r="G159" s="48" t="s">
        <v>79</v>
      </c>
      <c r="H159" s="49" t="s">
        <v>80</v>
      </c>
      <c r="I159" s="48" t="s">
        <v>236</v>
      </c>
      <c r="J159" s="48" t="s">
        <v>73</v>
      </c>
      <c r="K159" s="48" t="s">
        <v>18</v>
      </c>
      <c r="L159" s="48" t="s">
        <v>152</v>
      </c>
      <c r="M159" s="58"/>
      <c r="N159" s="8"/>
      <c r="O159" s="8"/>
    </row>
    <row r="160" spans="1:15" s="145" customFormat="1" ht="41.4" customHeight="1">
      <c r="A160" s="146" t="s">
        <v>155</v>
      </c>
      <c r="B160" s="3" t="s">
        <v>156</v>
      </c>
      <c r="C160" s="4" t="s">
        <v>13</v>
      </c>
      <c r="D160" s="4" t="s">
        <v>13</v>
      </c>
      <c r="E160" s="4" t="s">
        <v>13</v>
      </c>
      <c r="F160" s="4"/>
      <c r="G160" s="4" t="s">
        <v>14</v>
      </c>
      <c r="H160" s="5" t="s">
        <v>15</v>
      </c>
      <c r="I160" s="4" t="s">
        <v>16</v>
      </c>
      <c r="J160" s="4" t="s">
        <v>17</v>
      </c>
      <c r="K160" s="4" t="s">
        <v>144</v>
      </c>
      <c r="L160" s="4" t="s">
        <v>19</v>
      </c>
      <c r="M160" s="144">
        <f>M162+M166+M170</f>
        <v>129000</v>
      </c>
      <c r="N160" s="144">
        <f t="shared" ref="N160:O160" si="7">N162+N166+N170</f>
        <v>129000</v>
      </c>
      <c r="O160" s="144">
        <f t="shared" si="7"/>
        <v>129000</v>
      </c>
    </row>
    <row r="161" spans="1:15" ht="14.25" customHeight="1">
      <c r="A161" s="50" t="s">
        <v>26</v>
      </c>
      <c r="B161" s="47"/>
      <c r="C161" s="48"/>
      <c r="D161" s="48"/>
      <c r="E161" s="48"/>
      <c r="F161" s="48"/>
      <c r="G161" s="48"/>
      <c r="H161" s="49"/>
      <c r="I161" s="48"/>
      <c r="J161" s="48"/>
      <c r="K161" s="48"/>
      <c r="L161" s="48"/>
      <c r="M161" s="58"/>
      <c r="N161" s="8"/>
      <c r="O161" s="8"/>
    </row>
    <row r="162" spans="1:15" ht="42.6" customHeight="1">
      <c r="A162" s="50" t="s">
        <v>157</v>
      </c>
      <c r="B162" s="47"/>
      <c r="C162" s="48" t="s">
        <v>150</v>
      </c>
      <c r="D162" s="48" t="s">
        <v>150</v>
      </c>
      <c r="E162" s="48" t="s">
        <v>158</v>
      </c>
      <c r="F162" s="48"/>
      <c r="G162" s="48" t="s">
        <v>14</v>
      </c>
      <c r="H162" s="49" t="s">
        <v>15</v>
      </c>
      <c r="I162" s="48" t="s">
        <v>24</v>
      </c>
      <c r="J162" s="48" t="s">
        <v>25</v>
      </c>
      <c r="K162" s="48" t="s">
        <v>18</v>
      </c>
      <c r="L162" s="48" t="s">
        <v>19</v>
      </c>
      <c r="M162" s="148">
        <f>расшифровка!L115</f>
        <v>6000</v>
      </c>
      <c r="N162" s="148">
        <f>расшифровка!M115</f>
        <v>6000</v>
      </c>
      <c r="O162" s="148">
        <f>расшифровка!N115</f>
        <v>6000</v>
      </c>
    </row>
    <row r="163" spans="1:15" ht="61.5" hidden="1" customHeight="1">
      <c r="A163" s="50" t="s">
        <v>157</v>
      </c>
      <c r="B163" s="47"/>
      <c r="C163" s="48" t="s">
        <v>150</v>
      </c>
      <c r="D163" s="48" t="s">
        <v>150</v>
      </c>
      <c r="E163" s="48" t="s">
        <v>158</v>
      </c>
      <c r="F163" s="48"/>
      <c r="G163" s="48" t="s">
        <v>14</v>
      </c>
      <c r="H163" s="49" t="s">
        <v>15</v>
      </c>
      <c r="I163" s="48" t="s">
        <v>24</v>
      </c>
      <c r="J163" s="48" t="s">
        <v>25</v>
      </c>
      <c r="K163" s="48" t="s">
        <v>346</v>
      </c>
      <c r="L163" s="48" t="s">
        <v>19</v>
      </c>
      <c r="M163" s="58"/>
      <c r="N163" s="8"/>
      <c r="O163" s="8"/>
    </row>
    <row r="164" spans="1:15" ht="59.25" hidden="1" customHeight="1">
      <c r="A164" s="50" t="s">
        <v>157</v>
      </c>
      <c r="B164" s="47"/>
      <c r="C164" s="48" t="s">
        <v>150</v>
      </c>
      <c r="D164" s="48" t="s">
        <v>150</v>
      </c>
      <c r="E164" s="48" t="s">
        <v>158</v>
      </c>
      <c r="F164" s="48"/>
      <c r="G164" s="48" t="s">
        <v>14</v>
      </c>
      <c r="H164" s="49" t="s">
        <v>15</v>
      </c>
      <c r="I164" s="48" t="s">
        <v>24</v>
      </c>
      <c r="J164" s="48" t="s">
        <v>25</v>
      </c>
      <c r="K164" s="48" t="s">
        <v>325</v>
      </c>
      <c r="L164" s="48" t="s">
        <v>19</v>
      </c>
      <c r="M164" s="58"/>
      <c r="N164" s="8"/>
      <c r="O164" s="8"/>
    </row>
    <row r="165" spans="1:15" ht="56.25" hidden="1" customHeight="1">
      <c r="A165" s="50" t="s">
        <v>157</v>
      </c>
      <c r="B165" s="47"/>
      <c r="C165" s="48" t="s">
        <v>163</v>
      </c>
      <c r="D165" s="48" t="s">
        <v>163</v>
      </c>
      <c r="E165" s="48" t="s">
        <v>158</v>
      </c>
      <c r="F165" s="48"/>
      <c r="G165" s="48" t="s">
        <v>14</v>
      </c>
      <c r="H165" s="49" t="s">
        <v>15</v>
      </c>
      <c r="I165" s="48" t="s">
        <v>24</v>
      </c>
      <c r="J165" s="48" t="s">
        <v>25</v>
      </c>
      <c r="K165" s="48" t="s">
        <v>18</v>
      </c>
      <c r="L165" s="48" t="s">
        <v>19</v>
      </c>
      <c r="M165" s="58"/>
      <c r="N165" s="8"/>
      <c r="O165" s="8"/>
    </row>
    <row r="166" spans="1:15" ht="46.2" customHeight="1">
      <c r="A166" s="50" t="s">
        <v>157</v>
      </c>
      <c r="B166" s="47"/>
      <c r="C166" s="48" t="s">
        <v>150</v>
      </c>
      <c r="D166" s="48" t="s">
        <v>150</v>
      </c>
      <c r="E166" s="48" t="s">
        <v>158</v>
      </c>
      <c r="F166" s="48"/>
      <c r="G166" s="48" t="s">
        <v>36</v>
      </c>
      <c r="H166" s="49" t="s">
        <v>37</v>
      </c>
      <c r="I166" s="48" t="s">
        <v>237</v>
      </c>
      <c r="J166" s="48" t="s">
        <v>38</v>
      </c>
      <c r="K166" s="48" t="s">
        <v>18</v>
      </c>
      <c r="L166" s="48" t="s">
        <v>152</v>
      </c>
      <c r="M166" s="147">
        <f>расшифровка!L73</f>
        <v>3000</v>
      </c>
      <c r="N166" s="147">
        <f>расшифровка!M73</f>
        <v>3000</v>
      </c>
      <c r="O166" s="147">
        <f>расшифровка!N73</f>
        <v>3000</v>
      </c>
    </row>
    <row r="167" spans="1:15" ht="36" hidden="1" customHeight="1">
      <c r="A167" s="50" t="s">
        <v>157</v>
      </c>
      <c r="B167" s="47"/>
      <c r="C167" s="48" t="s">
        <v>150</v>
      </c>
      <c r="D167" s="48" t="s">
        <v>150</v>
      </c>
      <c r="E167" s="48" t="s">
        <v>158</v>
      </c>
      <c r="F167" s="48"/>
      <c r="G167" s="48" t="s">
        <v>36</v>
      </c>
      <c r="H167" s="49" t="s">
        <v>37</v>
      </c>
      <c r="I167" s="48" t="s">
        <v>328</v>
      </c>
      <c r="J167" s="48" t="s">
        <v>38</v>
      </c>
      <c r="K167" s="48" t="s">
        <v>325</v>
      </c>
      <c r="L167" s="48" t="s">
        <v>152</v>
      </c>
      <c r="M167" s="58"/>
      <c r="N167" s="8"/>
      <c r="O167" s="8"/>
    </row>
    <row r="168" spans="1:15" ht="37.5" hidden="1" customHeight="1">
      <c r="A168" s="50" t="s">
        <v>157</v>
      </c>
      <c r="B168" s="47"/>
      <c r="C168" s="48" t="s">
        <v>163</v>
      </c>
      <c r="D168" s="48" t="s">
        <v>163</v>
      </c>
      <c r="E168" s="48" t="s">
        <v>158</v>
      </c>
      <c r="F168" s="48"/>
      <c r="G168" s="48" t="s">
        <v>36</v>
      </c>
      <c r="H168" s="49" t="s">
        <v>37</v>
      </c>
      <c r="I168" s="48" t="s">
        <v>237</v>
      </c>
      <c r="J168" s="48" t="s">
        <v>38</v>
      </c>
      <c r="K168" s="48" t="s">
        <v>18</v>
      </c>
      <c r="L168" s="48" t="s">
        <v>152</v>
      </c>
      <c r="M168" s="58"/>
      <c r="N168" s="8"/>
      <c r="O168" s="8"/>
    </row>
    <row r="169" spans="1:15" ht="37.5" hidden="1" customHeight="1">
      <c r="A169" s="50" t="s">
        <v>157</v>
      </c>
      <c r="B169" s="47"/>
      <c r="C169" s="48" t="s">
        <v>163</v>
      </c>
      <c r="D169" s="48" t="s">
        <v>163</v>
      </c>
      <c r="E169" s="48" t="s">
        <v>158</v>
      </c>
      <c r="F169" s="48"/>
      <c r="G169" s="48" t="s">
        <v>36</v>
      </c>
      <c r="H169" s="49" t="s">
        <v>37</v>
      </c>
      <c r="I169" s="48" t="s">
        <v>328</v>
      </c>
      <c r="J169" s="48" t="s">
        <v>38</v>
      </c>
      <c r="K169" s="48" t="s">
        <v>325</v>
      </c>
      <c r="L169" s="48" t="s">
        <v>152</v>
      </c>
      <c r="M169" s="58"/>
      <c r="N169" s="8"/>
      <c r="O169" s="8"/>
    </row>
    <row r="170" spans="1:15" ht="48.75" customHeight="1">
      <c r="A170" s="50" t="s">
        <v>157</v>
      </c>
      <c r="B170" s="47"/>
      <c r="C170" s="48" t="s">
        <v>150</v>
      </c>
      <c r="D170" s="48" t="s">
        <v>150</v>
      </c>
      <c r="E170" s="48" t="s">
        <v>158</v>
      </c>
      <c r="F170" s="48"/>
      <c r="G170" s="48" t="s">
        <v>36</v>
      </c>
      <c r="H170" s="49" t="s">
        <v>37</v>
      </c>
      <c r="I170" s="48" t="s">
        <v>238</v>
      </c>
      <c r="J170" s="48" t="s">
        <v>38</v>
      </c>
      <c r="K170" s="48" t="s">
        <v>18</v>
      </c>
      <c r="L170" s="48" t="s">
        <v>153</v>
      </c>
      <c r="M170" s="147">
        <f>расшифровка!L47</f>
        <v>120000</v>
      </c>
      <c r="N170" s="147">
        <f>расшифровка!M47</f>
        <v>120000</v>
      </c>
      <c r="O170" s="147">
        <f>расшифровка!N47</f>
        <v>120000</v>
      </c>
    </row>
    <row r="171" spans="1:15" ht="44.25" hidden="1" customHeight="1">
      <c r="A171" s="50" t="s">
        <v>157</v>
      </c>
      <c r="B171" s="47"/>
      <c r="C171" s="48" t="s">
        <v>150</v>
      </c>
      <c r="D171" s="48" t="s">
        <v>150</v>
      </c>
      <c r="E171" s="48" t="s">
        <v>158</v>
      </c>
      <c r="F171" s="48"/>
      <c r="G171" s="48" t="s">
        <v>36</v>
      </c>
      <c r="H171" s="49" t="s">
        <v>37</v>
      </c>
      <c r="I171" s="48" t="s">
        <v>329</v>
      </c>
      <c r="J171" s="48" t="s">
        <v>38</v>
      </c>
      <c r="K171" s="48" t="s">
        <v>325</v>
      </c>
      <c r="L171" s="48" t="s">
        <v>153</v>
      </c>
      <c r="M171" s="58"/>
      <c r="N171" s="8"/>
      <c r="O171" s="8"/>
    </row>
    <row r="172" spans="1:15" ht="45" hidden="1" customHeight="1">
      <c r="A172" s="50" t="s">
        <v>157</v>
      </c>
      <c r="B172" s="47"/>
      <c r="C172" s="48" t="s">
        <v>150</v>
      </c>
      <c r="D172" s="48" t="s">
        <v>150</v>
      </c>
      <c r="E172" s="48" t="s">
        <v>158</v>
      </c>
      <c r="F172" s="48"/>
      <c r="G172" s="48" t="s">
        <v>36</v>
      </c>
      <c r="H172" s="49" t="s">
        <v>37</v>
      </c>
      <c r="I172" s="48" t="s">
        <v>350</v>
      </c>
      <c r="J172" s="48" t="s">
        <v>38</v>
      </c>
      <c r="K172" s="48" t="s">
        <v>346</v>
      </c>
      <c r="L172" s="48" t="s">
        <v>347</v>
      </c>
      <c r="M172" s="58"/>
      <c r="N172" s="8"/>
      <c r="O172" s="8"/>
    </row>
    <row r="173" spans="1:15" ht="47.25" hidden="1" customHeight="1">
      <c r="A173" s="50" t="s">
        <v>157</v>
      </c>
      <c r="B173" s="47"/>
      <c r="C173" s="48" t="s">
        <v>163</v>
      </c>
      <c r="D173" s="48" t="s">
        <v>163</v>
      </c>
      <c r="E173" s="48" t="s">
        <v>158</v>
      </c>
      <c r="F173" s="48"/>
      <c r="G173" s="48" t="s">
        <v>36</v>
      </c>
      <c r="H173" s="49" t="s">
        <v>37</v>
      </c>
      <c r="I173" s="48" t="s">
        <v>238</v>
      </c>
      <c r="J173" s="48" t="s">
        <v>38</v>
      </c>
      <c r="K173" s="48" t="s">
        <v>18</v>
      </c>
      <c r="L173" s="48" t="s">
        <v>153</v>
      </c>
      <c r="M173" s="58"/>
      <c r="N173" s="8"/>
      <c r="O173" s="8"/>
    </row>
    <row r="174" spans="1:15" ht="46.5" hidden="1" customHeight="1">
      <c r="A174" s="50" t="s">
        <v>157</v>
      </c>
      <c r="B174" s="47"/>
      <c r="C174" s="48" t="s">
        <v>163</v>
      </c>
      <c r="D174" s="48" t="s">
        <v>163</v>
      </c>
      <c r="E174" s="48" t="s">
        <v>158</v>
      </c>
      <c r="F174" s="48"/>
      <c r="G174" s="48" t="s">
        <v>36</v>
      </c>
      <c r="H174" s="49" t="s">
        <v>37</v>
      </c>
      <c r="I174" s="48" t="s">
        <v>329</v>
      </c>
      <c r="J174" s="48" t="s">
        <v>38</v>
      </c>
      <c r="K174" s="48" t="s">
        <v>325</v>
      </c>
      <c r="L174" s="48" t="s">
        <v>153</v>
      </c>
      <c r="M174" s="58"/>
      <c r="N174" s="8"/>
      <c r="O174" s="8"/>
    </row>
    <row r="175" spans="1:15" ht="56.25" hidden="1" customHeight="1">
      <c r="A175" s="50" t="s">
        <v>159</v>
      </c>
      <c r="B175" s="47" t="s">
        <v>160</v>
      </c>
      <c r="C175" s="48" t="s">
        <v>13</v>
      </c>
      <c r="D175" s="48" t="s">
        <v>13</v>
      </c>
      <c r="E175" s="48" t="s">
        <v>13</v>
      </c>
      <c r="F175" s="48"/>
      <c r="G175" s="48" t="s">
        <v>14</v>
      </c>
      <c r="H175" s="49" t="s">
        <v>15</v>
      </c>
      <c r="I175" s="48" t="s">
        <v>16</v>
      </c>
      <c r="J175" s="48" t="s">
        <v>17</v>
      </c>
      <c r="K175" s="48" t="s">
        <v>144</v>
      </c>
      <c r="L175" s="48" t="s">
        <v>19</v>
      </c>
      <c r="M175" s="58"/>
      <c r="N175" s="8"/>
      <c r="O175" s="8"/>
    </row>
    <row r="176" spans="1:15" ht="14.25" hidden="1" customHeight="1">
      <c r="A176" s="50" t="s">
        <v>26</v>
      </c>
      <c r="B176" s="47"/>
      <c r="C176" s="48"/>
      <c r="D176" s="48"/>
      <c r="E176" s="48"/>
      <c r="F176" s="48"/>
      <c r="G176" s="48"/>
      <c r="H176" s="49"/>
      <c r="I176" s="48"/>
      <c r="J176" s="48"/>
      <c r="K176" s="48"/>
      <c r="L176" s="48"/>
      <c r="M176" s="58"/>
      <c r="N176" s="8"/>
      <c r="O176" s="8"/>
    </row>
    <row r="177" spans="1:15" ht="14.25" hidden="1" customHeight="1">
      <c r="A177" s="50" t="s">
        <v>161</v>
      </c>
      <c r="B177" s="47" t="s">
        <v>162</v>
      </c>
      <c r="C177" s="48" t="s">
        <v>163</v>
      </c>
      <c r="D177" s="48" t="s">
        <v>163</v>
      </c>
      <c r="E177" s="48" t="s">
        <v>164</v>
      </c>
      <c r="F177" s="48"/>
      <c r="G177" s="48" t="s">
        <v>14</v>
      </c>
      <c r="H177" s="49" t="s">
        <v>15</v>
      </c>
      <c r="I177" s="48" t="s">
        <v>24</v>
      </c>
      <c r="J177" s="48" t="s">
        <v>25</v>
      </c>
      <c r="K177" s="48" t="s">
        <v>18</v>
      </c>
      <c r="L177" s="48" t="s">
        <v>19</v>
      </c>
      <c r="M177" s="58"/>
      <c r="N177" s="8"/>
      <c r="O177" s="8"/>
    </row>
    <row r="178" spans="1:15" ht="14.25" hidden="1" customHeight="1">
      <c r="A178" s="50" t="s">
        <v>161</v>
      </c>
      <c r="B178" s="47" t="s">
        <v>162</v>
      </c>
      <c r="C178" s="48" t="s">
        <v>163</v>
      </c>
      <c r="D178" s="48" t="s">
        <v>163</v>
      </c>
      <c r="E178" s="48" t="s">
        <v>164</v>
      </c>
      <c r="F178" s="48"/>
      <c r="G178" s="48" t="s">
        <v>36</v>
      </c>
      <c r="H178" s="49" t="s">
        <v>37</v>
      </c>
      <c r="I178" s="48" t="s">
        <v>239</v>
      </c>
      <c r="J178" s="48" t="s">
        <v>38</v>
      </c>
      <c r="K178" s="48" t="s">
        <v>18</v>
      </c>
      <c r="L178" s="48" t="s">
        <v>153</v>
      </c>
      <c r="M178" s="58"/>
      <c r="N178" s="8"/>
      <c r="O178" s="8"/>
    </row>
    <row r="179" spans="1:15" ht="14.25" hidden="1" customHeight="1">
      <c r="A179" s="50" t="s">
        <v>161</v>
      </c>
      <c r="B179" s="47" t="s">
        <v>165</v>
      </c>
      <c r="C179" s="48" t="s">
        <v>163</v>
      </c>
      <c r="D179" s="48" t="s">
        <v>163</v>
      </c>
      <c r="E179" s="48" t="s">
        <v>166</v>
      </c>
      <c r="F179" s="48"/>
      <c r="G179" s="48" t="s">
        <v>14</v>
      </c>
      <c r="H179" s="49" t="s">
        <v>15</v>
      </c>
      <c r="I179" s="48" t="s">
        <v>24</v>
      </c>
      <c r="J179" s="48" t="s">
        <v>25</v>
      </c>
      <c r="K179" s="48" t="s">
        <v>18</v>
      </c>
      <c r="L179" s="48" t="s">
        <v>19</v>
      </c>
      <c r="M179" s="58"/>
      <c r="N179" s="8"/>
      <c r="O179" s="8"/>
    </row>
    <row r="180" spans="1:15" ht="39.75" hidden="1" customHeight="1">
      <c r="A180" s="50" t="s">
        <v>167</v>
      </c>
      <c r="B180" s="47"/>
      <c r="C180" s="48" t="s">
        <v>163</v>
      </c>
      <c r="D180" s="48" t="s">
        <v>163</v>
      </c>
      <c r="E180" s="48" t="s">
        <v>168</v>
      </c>
      <c r="F180" s="48"/>
      <c r="G180" s="48" t="s">
        <v>36</v>
      </c>
      <c r="H180" s="49" t="s">
        <v>37</v>
      </c>
      <c r="I180" s="48" t="s">
        <v>240</v>
      </c>
      <c r="J180" s="48" t="s">
        <v>38</v>
      </c>
      <c r="K180" s="48" t="s">
        <v>18</v>
      </c>
      <c r="L180" s="48" t="s">
        <v>152</v>
      </c>
      <c r="M180" s="58"/>
      <c r="N180" s="8"/>
      <c r="O180" s="8"/>
    </row>
    <row r="181" spans="1:15" ht="47.25" hidden="1" customHeight="1">
      <c r="A181" s="50" t="s">
        <v>167</v>
      </c>
      <c r="B181" s="47"/>
      <c r="C181" s="48" t="s">
        <v>163</v>
      </c>
      <c r="D181" s="48" t="s">
        <v>163</v>
      </c>
      <c r="E181" s="48" t="s">
        <v>168</v>
      </c>
      <c r="F181" s="48"/>
      <c r="G181" s="48" t="s">
        <v>36</v>
      </c>
      <c r="H181" s="49" t="s">
        <v>37</v>
      </c>
      <c r="I181" s="48" t="s">
        <v>241</v>
      </c>
      <c r="J181" s="48" t="s">
        <v>38</v>
      </c>
      <c r="K181" s="48" t="s">
        <v>18</v>
      </c>
      <c r="L181" s="48" t="s">
        <v>153</v>
      </c>
      <c r="M181" s="58"/>
      <c r="N181" s="8"/>
      <c r="O181" s="8"/>
    </row>
    <row r="182" spans="1:15" s="145" customFormat="1" ht="59.25" customHeight="1">
      <c r="A182" s="146" t="s">
        <v>169</v>
      </c>
      <c r="B182" s="3" t="s">
        <v>170</v>
      </c>
      <c r="C182" s="4" t="s">
        <v>13</v>
      </c>
      <c r="D182" s="4" t="s">
        <v>13</v>
      </c>
      <c r="E182" s="4" t="s">
        <v>13</v>
      </c>
      <c r="F182" s="4"/>
      <c r="G182" s="4" t="s">
        <v>14</v>
      </c>
      <c r="H182" s="5" t="s">
        <v>15</v>
      </c>
      <c r="I182" s="4" t="s">
        <v>16</v>
      </c>
      <c r="J182" s="4" t="s">
        <v>17</v>
      </c>
      <c r="K182" s="4" t="s">
        <v>144</v>
      </c>
      <c r="L182" s="4" t="s">
        <v>19</v>
      </c>
      <c r="M182" s="144">
        <f>M186+M189+M191+M192+M194</f>
        <v>10316813</v>
      </c>
      <c r="N182" s="144">
        <f t="shared" ref="N182:O182" si="8">N186+N189+N191+N192+N194</f>
        <v>10659543</v>
      </c>
      <c r="O182" s="144">
        <f t="shared" si="8"/>
        <v>11046268</v>
      </c>
    </row>
    <row r="183" spans="1:15" ht="14.25" customHeight="1">
      <c r="A183" s="50" t="s">
        <v>26</v>
      </c>
      <c r="B183" s="47"/>
      <c r="C183" s="48"/>
      <c r="D183" s="48"/>
      <c r="E183" s="48"/>
      <c r="F183" s="48"/>
      <c r="G183" s="48"/>
      <c r="H183" s="49"/>
      <c r="I183" s="48"/>
      <c r="J183" s="48"/>
      <c r="K183" s="48"/>
      <c r="L183" s="48"/>
      <c r="M183" s="58"/>
      <c r="N183" s="8"/>
      <c r="O183" s="8"/>
    </row>
    <row r="184" spans="1:15" ht="14.25" customHeight="1">
      <c r="A184" s="50" t="s">
        <v>171</v>
      </c>
      <c r="B184" s="47" t="s">
        <v>172</v>
      </c>
      <c r="C184" s="48" t="s">
        <v>13</v>
      </c>
      <c r="D184" s="48" t="s">
        <v>13</v>
      </c>
      <c r="E184" s="48" t="s">
        <v>13</v>
      </c>
      <c r="F184" s="48"/>
      <c r="G184" s="48" t="s">
        <v>14</v>
      </c>
      <c r="H184" s="49" t="s">
        <v>15</v>
      </c>
      <c r="I184" s="48" t="s">
        <v>16</v>
      </c>
      <c r="J184" s="48" t="s">
        <v>17</v>
      </c>
      <c r="K184" s="48" t="s">
        <v>144</v>
      </c>
      <c r="L184" s="48" t="s">
        <v>19</v>
      </c>
      <c r="M184" s="142">
        <f>M186+M189+M191+M192+M194</f>
        <v>10316813</v>
      </c>
      <c r="N184" s="142">
        <f t="shared" ref="N184:O184" si="9">N186+N189+N191+N192+N194</f>
        <v>10659543</v>
      </c>
      <c r="O184" s="142">
        <f t="shared" si="9"/>
        <v>11046268</v>
      </c>
    </row>
    <row r="185" spans="1:15" ht="14.25" customHeight="1">
      <c r="A185" s="50" t="s">
        <v>26</v>
      </c>
      <c r="B185" s="47"/>
      <c r="C185" s="48"/>
      <c r="D185" s="48"/>
      <c r="E185" s="48"/>
      <c r="F185" s="48"/>
      <c r="G185" s="48"/>
      <c r="H185" s="49"/>
      <c r="I185" s="48"/>
      <c r="J185" s="48"/>
      <c r="K185" s="48"/>
      <c r="L185" s="48"/>
      <c r="M185" s="58"/>
      <c r="N185" s="8"/>
      <c r="O185" s="8"/>
    </row>
    <row r="186" spans="1:15" ht="14.25" customHeight="1">
      <c r="A186" s="50" t="s">
        <v>171</v>
      </c>
      <c r="B186" s="47"/>
      <c r="C186" s="48" t="s">
        <v>173</v>
      </c>
      <c r="D186" s="48" t="s">
        <v>173</v>
      </c>
      <c r="E186" s="48" t="s">
        <v>174</v>
      </c>
      <c r="F186" s="48"/>
      <c r="G186" s="48" t="s">
        <v>14</v>
      </c>
      <c r="H186" s="49" t="s">
        <v>15</v>
      </c>
      <c r="I186" s="48" t="s">
        <v>24</v>
      </c>
      <c r="J186" s="48" t="s">
        <v>25</v>
      </c>
      <c r="K186" s="48" t="s">
        <v>18</v>
      </c>
      <c r="L186" s="48" t="s">
        <v>19</v>
      </c>
      <c r="M186" s="147">
        <f>расшифровка!L116</f>
        <v>1130800</v>
      </c>
      <c r="N186" s="147">
        <f>расшифровка!M116</f>
        <v>1130800</v>
      </c>
      <c r="O186" s="147">
        <f>расшифровка!N116</f>
        <v>1130800</v>
      </c>
    </row>
    <row r="187" spans="1:15" ht="14.25" hidden="1" customHeight="1">
      <c r="A187" s="50" t="s">
        <v>171</v>
      </c>
      <c r="B187" s="47"/>
      <c r="C187" s="48" t="s">
        <v>173</v>
      </c>
      <c r="D187" s="48" t="s">
        <v>173</v>
      </c>
      <c r="E187" s="48" t="s">
        <v>174</v>
      </c>
      <c r="F187" s="48"/>
      <c r="G187" s="48" t="s">
        <v>14</v>
      </c>
      <c r="H187" s="49" t="s">
        <v>15</v>
      </c>
      <c r="I187" s="48" t="s">
        <v>24</v>
      </c>
      <c r="J187" s="48" t="s">
        <v>25</v>
      </c>
      <c r="K187" s="48" t="s">
        <v>346</v>
      </c>
      <c r="L187" s="48" t="s">
        <v>19</v>
      </c>
      <c r="M187" s="58"/>
      <c r="N187" s="8"/>
      <c r="O187" s="8"/>
    </row>
    <row r="188" spans="1:15" ht="14.25" hidden="1" customHeight="1">
      <c r="A188" s="50" t="s">
        <v>171</v>
      </c>
      <c r="B188" s="47"/>
      <c r="C188" s="48" t="s">
        <v>173</v>
      </c>
      <c r="D188" s="48" t="s">
        <v>173</v>
      </c>
      <c r="E188" s="48" t="s">
        <v>174</v>
      </c>
      <c r="F188" s="48"/>
      <c r="G188" s="48" t="s">
        <v>14</v>
      </c>
      <c r="H188" s="49" t="s">
        <v>15</v>
      </c>
      <c r="I188" s="48" t="s">
        <v>24</v>
      </c>
      <c r="J188" s="48" t="s">
        <v>25</v>
      </c>
      <c r="K188" s="48" t="s">
        <v>325</v>
      </c>
      <c r="L188" s="48" t="s">
        <v>19</v>
      </c>
      <c r="M188" s="58"/>
      <c r="N188" s="8"/>
      <c r="O188" s="8"/>
    </row>
    <row r="189" spans="1:15" ht="14.25" customHeight="1">
      <c r="A189" s="50" t="s">
        <v>171</v>
      </c>
      <c r="B189" s="47"/>
      <c r="C189" s="48" t="s">
        <v>173</v>
      </c>
      <c r="D189" s="48" t="s">
        <v>173</v>
      </c>
      <c r="E189" s="48" t="s">
        <v>174</v>
      </c>
      <c r="F189" s="48"/>
      <c r="G189" s="48" t="s">
        <v>36</v>
      </c>
      <c r="H189" s="49" t="s">
        <v>37</v>
      </c>
      <c r="I189" s="48" t="s">
        <v>242</v>
      </c>
      <c r="J189" s="48" t="s">
        <v>38</v>
      </c>
      <c r="K189" s="48" t="s">
        <v>18</v>
      </c>
      <c r="L189" s="48" t="s">
        <v>153</v>
      </c>
      <c r="M189" s="147">
        <f>расшифровка!L50</f>
        <v>8235148</v>
      </c>
      <c r="N189" s="147">
        <f>расшифровка!M50</f>
        <v>8576928</v>
      </c>
      <c r="O189" s="147">
        <f>расшифровка!N50</f>
        <v>8922098</v>
      </c>
    </row>
    <row r="190" spans="1:15" ht="14.25" hidden="1" customHeight="1">
      <c r="A190" s="50" t="s">
        <v>171</v>
      </c>
      <c r="B190" s="47"/>
      <c r="C190" s="48" t="s">
        <v>173</v>
      </c>
      <c r="D190" s="48" t="s">
        <v>173</v>
      </c>
      <c r="E190" s="48" t="s">
        <v>174</v>
      </c>
      <c r="F190" s="48"/>
      <c r="G190" s="48" t="s">
        <v>36</v>
      </c>
      <c r="H190" s="49" t="s">
        <v>37</v>
      </c>
      <c r="I190" s="48" t="s">
        <v>330</v>
      </c>
      <c r="J190" s="48" t="s">
        <v>38</v>
      </c>
      <c r="K190" s="48" t="s">
        <v>325</v>
      </c>
      <c r="L190" s="48" t="s">
        <v>153</v>
      </c>
      <c r="M190" s="58"/>
      <c r="N190" s="8"/>
      <c r="O190" s="8"/>
    </row>
    <row r="191" spans="1:15" ht="14.25" customHeight="1">
      <c r="A191" s="50" t="s">
        <v>171</v>
      </c>
      <c r="B191" s="47"/>
      <c r="C191" s="48" t="s">
        <v>173</v>
      </c>
      <c r="D191" s="48" t="s">
        <v>173</v>
      </c>
      <c r="E191" s="48" t="s">
        <v>174</v>
      </c>
      <c r="F191" s="48"/>
      <c r="G191" s="48" t="s">
        <v>36</v>
      </c>
      <c r="H191" s="49" t="s">
        <v>37</v>
      </c>
      <c r="I191" s="48" t="s">
        <v>351</v>
      </c>
      <c r="J191" s="48" t="s">
        <v>38</v>
      </c>
      <c r="K191" s="48" t="s">
        <v>346</v>
      </c>
      <c r="L191" s="48" t="s">
        <v>347</v>
      </c>
      <c r="M191" s="147">
        <f>расшифровка!L66</f>
        <v>23265</v>
      </c>
      <c r="N191" s="147">
        <f>расшифровка!M66</f>
        <v>24215</v>
      </c>
      <c r="O191" s="147">
        <f>расшифровка!N66</f>
        <v>25170</v>
      </c>
    </row>
    <row r="192" spans="1:15" ht="14.25" customHeight="1">
      <c r="A192" s="50" t="s">
        <v>171</v>
      </c>
      <c r="B192" s="47"/>
      <c r="C192" s="48" t="s">
        <v>173</v>
      </c>
      <c r="D192" s="48" t="s">
        <v>173</v>
      </c>
      <c r="E192" s="48" t="s">
        <v>174</v>
      </c>
      <c r="F192" s="48"/>
      <c r="G192" s="48" t="s">
        <v>36</v>
      </c>
      <c r="H192" s="49" t="s">
        <v>37</v>
      </c>
      <c r="I192" s="48" t="s">
        <v>243</v>
      </c>
      <c r="J192" s="48" t="s">
        <v>38</v>
      </c>
      <c r="K192" s="48" t="s">
        <v>18</v>
      </c>
      <c r="L192" s="48" t="s">
        <v>152</v>
      </c>
      <c r="M192" s="147">
        <f>расшифровка!L77</f>
        <v>204800</v>
      </c>
      <c r="N192" s="147">
        <f>расшифровка!M77</f>
        <v>204800</v>
      </c>
      <c r="O192" s="147">
        <f>расшифровка!N77</f>
        <v>204800</v>
      </c>
    </row>
    <row r="193" spans="1:15" ht="14.25" hidden="1" customHeight="1">
      <c r="A193" s="50" t="s">
        <v>171</v>
      </c>
      <c r="B193" s="47"/>
      <c r="C193" s="48" t="s">
        <v>173</v>
      </c>
      <c r="D193" s="48" t="s">
        <v>173</v>
      </c>
      <c r="E193" s="48" t="s">
        <v>174</v>
      </c>
      <c r="F193" s="48"/>
      <c r="G193" s="48" t="s">
        <v>36</v>
      </c>
      <c r="H193" s="49" t="s">
        <v>37</v>
      </c>
      <c r="I193" s="48" t="s">
        <v>331</v>
      </c>
      <c r="J193" s="48" t="s">
        <v>38</v>
      </c>
      <c r="K193" s="48" t="s">
        <v>325</v>
      </c>
      <c r="L193" s="48" t="s">
        <v>152</v>
      </c>
      <c r="M193" s="58"/>
      <c r="N193" s="8"/>
      <c r="O193" s="8"/>
    </row>
    <row r="194" spans="1:15" ht="66.75" customHeight="1">
      <c r="A194" s="50" t="s">
        <v>171</v>
      </c>
      <c r="B194" s="47"/>
      <c r="C194" s="48" t="s">
        <v>173</v>
      </c>
      <c r="D194" s="48" t="s">
        <v>173</v>
      </c>
      <c r="E194" s="48" t="s">
        <v>174</v>
      </c>
      <c r="F194" s="48"/>
      <c r="G194" s="48" t="s">
        <v>101</v>
      </c>
      <c r="H194" s="49" t="s">
        <v>102</v>
      </c>
      <c r="I194" s="48" t="s">
        <v>244</v>
      </c>
      <c r="J194" s="48" t="s">
        <v>73</v>
      </c>
      <c r="K194" s="48" t="s">
        <v>18</v>
      </c>
      <c r="L194" s="48" t="s">
        <v>154</v>
      </c>
      <c r="M194" s="147">
        <f>расшифровка!L24</f>
        <v>722800</v>
      </c>
      <c r="N194" s="147">
        <f>расшифровка!M24</f>
        <v>722800</v>
      </c>
      <c r="O194" s="147">
        <f>расшифровка!N24</f>
        <v>763400</v>
      </c>
    </row>
    <row r="195" spans="1:15" ht="57" hidden="1" customHeight="1">
      <c r="A195" s="50" t="s">
        <v>171</v>
      </c>
      <c r="B195" s="47"/>
      <c r="C195" s="48" t="s">
        <v>173</v>
      </c>
      <c r="D195" s="48" t="s">
        <v>173</v>
      </c>
      <c r="E195" s="48" t="s">
        <v>174</v>
      </c>
      <c r="F195" s="48"/>
      <c r="G195" s="48" t="s">
        <v>79</v>
      </c>
      <c r="H195" s="49" t="s">
        <v>80</v>
      </c>
      <c r="I195" s="48" t="s">
        <v>245</v>
      </c>
      <c r="J195" s="48" t="s">
        <v>73</v>
      </c>
      <c r="K195" s="48" t="s">
        <v>18</v>
      </c>
      <c r="L195" s="48" t="s">
        <v>152</v>
      </c>
      <c r="M195" s="58"/>
      <c r="N195" s="8"/>
      <c r="O195" s="8"/>
    </row>
    <row r="196" spans="1:15" s="145" customFormat="1" ht="51" customHeight="1">
      <c r="A196" s="143" t="s">
        <v>175</v>
      </c>
      <c r="B196" s="3" t="s">
        <v>176</v>
      </c>
      <c r="C196" s="4" t="s">
        <v>13</v>
      </c>
      <c r="D196" s="4" t="s">
        <v>13</v>
      </c>
      <c r="E196" s="4" t="s">
        <v>13</v>
      </c>
      <c r="F196" s="4"/>
      <c r="G196" s="4" t="s">
        <v>14</v>
      </c>
      <c r="H196" s="5" t="s">
        <v>15</v>
      </c>
      <c r="I196" s="4" t="s">
        <v>16</v>
      </c>
      <c r="J196" s="4" t="s">
        <v>17</v>
      </c>
      <c r="K196" s="4" t="s">
        <v>144</v>
      </c>
      <c r="L196" s="4" t="s">
        <v>19</v>
      </c>
      <c r="M196" s="144">
        <f>M198+M200+M201</f>
        <v>4091297</v>
      </c>
      <c r="N196" s="144">
        <f t="shared" ref="N196:O196" si="10">N198+N200+N201</f>
        <v>4066397</v>
      </c>
      <c r="O196" s="144">
        <f t="shared" si="10"/>
        <v>4041497</v>
      </c>
    </row>
    <row r="197" spans="1:15" ht="14.25" customHeight="1">
      <c r="A197" s="50" t="s">
        <v>26</v>
      </c>
      <c r="B197" s="47"/>
      <c r="C197" s="48"/>
      <c r="D197" s="48"/>
      <c r="E197" s="48"/>
      <c r="F197" s="48"/>
      <c r="G197" s="48"/>
      <c r="H197" s="49"/>
      <c r="I197" s="48"/>
      <c r="J197" s="48"/>
      <c r="K197" s="48"/>
      <c r="L197" s="48"/>
      <c r="M197" s="58"/>
      <c r="N197" s="8"/>
      <c r="O197" s="8"/>
    </row>
    <row r="198" spans="1:15" ht="14.25" customHeight="1">
      <c r="A198" s="50" t="s">
        <v>177</v>
      </c>
      <c r="B198" s="47" t="s">
        <v>178</v>
      </c>
      <c r="C198" s="48" t="s">
        <v>179</v>
      </c>
      <c r="D198" s="48" t="s">
        <v>179</v>
      </c>
      <c r="E198" s="48" t="s">
        <v>180</v>
      </c>
      <c r="F198" s="48"/>
      <c r="G198" s="48" t="s">
        <v>14</v>
      </c>
      <c r="H198" s="49" t="s">
        <v>15</v>
      </c>
      <c r="I198" s="48" t="s">
        <v>24</v>
      </c>
      <c r="J198" s="48" t="s">
        <v>25</v>
      </c>
      <c r="K198" s="48" t="s">
        <v>18</v>
      </c>
      <c r="L198" s="48" t="s">
        <v>19</v>
      </c>
      <c r="M198" s="147">
        <f>расшифровка!L125</f>
        <v>157097</v>
      </c>
      <c r="N198" s="147">
        <f>расшифровка!M125</f>
        <v>157097</v>
      </c>
      <c r="O198" s="147">
        <f>расшифровка!N125</f>
        <v>157097</v>
      </c>
    </row>
    <row r="199" spans="1:15" ht="14.25" hidden="1" customHeight="1">
      <c r="A199" s="50" t="s">
        <v>177</v>
      </c>
      <c r="B199" s="47" t="s">
        <v>178</v>
      </c>
      <c r="C199" s="48" t="s">
        <v>179</v>
      </c>
      <c r="D199" s="48" t="s">
        <v>179</v>
      </c>
      <c r="E199" s="48" t="s">
        <v>180</v>
      </c>
      <c r="F199" s="48"/>
      <c r="G199" s="48" t="s">
        <v>36</v>
      </c>
      <c r="H199" s="49" t="s">
        <v>37</v>
      </c>
      <c r="I199" s="48" t="s">
        <v>246</v>
      </c>
      <c r="J199" s="48" t="s">
        <v>38</v>
      </c>
      <c r="K199" s="48" t="s">
        <v>18</v>
      </c>
      <c r="L199" s="48" t="s">
        <v>152</v>
      </c>
      <c r="M199" s="58"/>
      <c r="N199" s="8"/>
      <c r="O199" s="8"/>
    </row>
    <row r="200" spans="1:15" ht="14.25" customHeight="1">
      <c r="A200" s="50" t="s">
        <v>177</v>
      </c>
      <c r="B200" s="47" t="s">
        <v>178</v>
      </c>
      <c r="C200" s="48" t="s">
        <v>179</v>
      </c>
      <c r="D200" s="48" t="s">
        <v>179</v>
      </c>
      <c r="E200" s="48" t="s">
        <v>180</v>
      </c>
      <c r="F200" s="48"/>
      <c r="G200" s="48" t="s">
        <v>36</v>
      </c>
      <c r="H200" s="49" t="s">
        <v>37</v>
      </c>
      <c r="I200" s="48" t="s">
        <v>247</v>
      </c>
      <c r="J200" s="48" t="s">
        <v>38</v>
      </c>
      <c r="K200" s="48" t="s">
        <v>18</v>
      </c>
      <c r="L200" s="48" t="s">
        <v>152</v>
      </c>
      <c r="M200" s="147">
        <f>расшифровка!L97</f>
        <v>3737700</v>
      </c>
      <c r="N200" s="147">
        <f>расшифровка!M97</f>
        <v>3737700</v>
      </c>
      <c r="O200" s="147">
        <f>расшифровка!N97</f>
        <v>3737700</v>
      </c>
    </row>
    <row r="201" spans="1:15" ht="14.25" customHeight="1">
      <c r="A201" s="50" t="s">
        <v>177</v>
      </c>
      <c r="B201" s="47" t="s">
        <v>178</v>
      </c>
      <c r="C201" s="48" t="s">
        <v>179</v>
      </c>
      <c r="D201" s="48" t="s">
        <v>179</v>
      </c>
      <c r="E201" s="48" t="s">
        <v>180</v>
      </c>
      <c r="F201" s="48"/>
      <c r="G201" s="48" t="s">
        <v>36</v>
      </c>
      <c r="H201" s="49" t="s">
        <v>37</v>
      </c>
      <c r="I201" s="48" t="s">
        <v>248</v>
      </c>
      <c r="J201" s="48" t="s">
        <v>38</v>
      </c>
      <c r="K201" s="48" t="s">
        <v>18</v>
      </c>
      <c r="L201" s="48" t="s">
        <v>152</v>
      </c>
      <c r="M201" s="147">
        <f>расшифровка!L98</f>
        <v>196500</v>
      </c>
      <c r="N201" s="147">
        <f>расшифровка!M98</f>
        <v>171600</v>
      </c>
      <c r="O201" s="147">
        <f>расшифровка!N98</f>
        <v>146700</v>
      </c>
    </row>
    <row r="202" spans="1:15" ht="57.75" hidden="1" customHeight="1">
      <c r="A202" s="50" t="s">
        <v>177</v>
      </c>
      <c r="B202" s="47" t="s">
        <v>178</v>
      </c>
      <c r="C202" s="48" t="s">
        <v>179</v>
      </c>
      <c r="D202" s="48" t="s">
        <v>179</v>
      </c>
      <c r="E202" s="48" t="s">
        <v>180</v>
      </c>
      <c r="F202" s="48"/>
      <c r="G202" s="48" t="s">
        <v>79</v>
      </c>
      <c r="H202" s="49" t="s">
        <v>80</v>
      </c>
      <c r="I202" s="48" t="s">
        <v>249</v>
      </c>
      <c r="J202" s="48" t="s">
        <v>73</v>
      </c>
      <c r="K202" s="48" t="s">
        <v>18</v>
      </c>
      <c r="L202" s="48" t="s">
        <v>152</v>
      </c>
      <c r="M202" s="58"/>
      <c r="N202" s="8"/>
      <c r="O202" s="8"/>
    </row>
    <row r="203" spans="1:15" ht="14.25" hidden="1" customHeight="1">
      <c r="A203" s="50" t="s">
        <v>177</v>
      </c>
      <c r="B203" s="47" t="s">
        <v>181</v>
      </c>
      <c r="C203" s="48" t="s">
        <v>182</v>
      </c>
      <c r="D203" s="48" t="s">
        <v>182</v>
      </c>
      <c r="E203" s="48" t="s">
        <v>180</v>
      </c>
      <c r="F203" s="48"/>
      <c r="G203" s="48" t="s">
        <v>14</v>
      </c>
      <c r="H203" s="49" t="s">
        <v>15</v>
      </c>
      <c r="I203" s="48" t="s">
        <v>24</v>
      </c>
      <c r="J203" s="48" t="s">
        <v>25</v>
      </c>
      <c r="K203" s="48" t="s">
        <v>18</v>
      </c>
      <c r="L203" s="48" t="s">
        <v>19</v>
      </c>
      <c r="M203" s="58"/>
      <c r="N203" s="8"/>
      <c r="O203" s="8"/>
    </row>
    <row r="204" spans="1:15" ht="14.25" hidden="1" customHeight="1">
      <c r="A204" s="50" t="s">
        <v>177</v>
      </c>
      <c r="B204" s="47" t="s">
        <v>181</v>
      </c>
      <c r="C204" s="48" t="s">
        <v>182</v>
      </c>
      <c r="D204" s="48" t="s">
        <v>182</v>
      </c>
      <c r="E204" s="48" t="s">
        <v>180</v>
      </c>
      <c r="F204" s="48"/>
      <c r="G204" s="48" t="s">
        <v>36</v>
      </c>
      <c r="H204" s="49" t="s">
        <v>37</v>
      </c>
      <c r="I204" s="48" t="s">
        <v>246</v>
      </c>
      <c r="J204" s="48" t="s">
        <v>38</v>
      </c>
      <c r="K204" s="48" t="s">
        <v>18</v>
      </c>
      <c r="L204" s="48" t="s">
        <v>152</v>
      </c>
      <c r="M204" s="58"/>
      <c r="N204" s="8"/>
      <c r="O204" s="8"/>
    </row>
    <row r="205" spans="1:15" ht="14.25" hidden="1" customHeight="1">
      <c r="A205" s="50" t="s">
        <v>177</v>
      </c>
      <c r="B205" s="47" t="s">
        <v>178</v>
      </c>
      <c r="C205" s="48" t="s">
        <v>183</v>
      </c>
      <c r="D205" s="48" t="s">
        <v>183</v>
      </c>
      <c r="E205" s="48" t="s">
        <v>184</v>
      </c>
      <c r="F205" s="48"/>
      <c r="G205" s="48" t="s">
        <v>14</v>
      </c>
      <c r="H205" s="49" t="s">
        <v>15</v>
      </c>
      <c r="I205" s="48" t="s">
        <v>24</v>
      </c>
      <c r="J205" s="48" t="s">
        <v>25</v>
      </c>
      <c r="K205" s="48" t="s">
        <v>18</v>
      </c>
      <c r="L205" s="48" t="s">
        <v>19</v>
      </c>
      <c r="M205" s="58"/>
      <c r="N205" s="8"/>
      <c r="O205" s="8"/>
    </row>
    <row r="206" spans="1:15" ht="14.25" hidden="1" customHeight="1">
      <c r="A206" s="50" t="s">
        <v>177</v>
      </c>
      <c r="B206" s="47" t="s">
        <v>178</v>
      </c>
      <c r="C206" s="48" t="s">
        <v>183</v>
      </c>
      <c r="D206" s="48" t="s">
        <v>183</v>
      </c>
      <c r="E206" s="48" t="s">
        <v>180</v>
      </c>
      <c r="F206" s="48"/>
      <c r="G206" s="48" t="s">
        <v>14</v>
      </c>
      <c r="H206" s="49" t="s">
        <v>15</v>
      </c>
      <c r="I206" s="48" t="s">
        <v>24</v>
      </c>
      <c r="J206" s="48" t="s">
        <v>25</v>
      </c>
      <c r="K206" s="48" t="s">
        <v>18</v>
      </c>
      <c r="L206" s="48" t="s">
        <v>19</v>
      </c>
      <c r="M206" s="58"/>
      <c r="N206" s="8"/>
      <c r="O206" s="8"/>
    </row>
    <row r="207" spans="1:15" ht="14.25" hidden="1" customHeight="1">
      <c r="A207" s="50" t="s">
        <v>177</v>
      </c>
      <c r="B207" s="47" t="s">
        <v>178</v>
      </c>
      <c r="C207" s="48" t="s">
        <v>183</v>
      </c>
      <c r="D207" s="48" t="s">
        <v>183</v>
      </c>
      <c r="E207" s="48" t="s">
        <v>185</v>
      </c>
      <c r="F207" s="48"/>
      <c r="G207" s="48" t="s">
        <v>14</v>
      </c>
      <c r="H207" s="49" t="s">
        <v>15</v>
      </c>
      <c r="I207" s="48" t="s">
        <v>24</v>
      </c>
      <c r="J207" s="48" t="s">
        <v>25</v>
      </c>
      <c r="K207" s="48" t="s">
        <v>18</v>
      </c>
      <c r="L207" s="48" t="s">
        <v>19</v>
      </c>
      <c r="M207" s="58"/>
      <c r="N207" s="8"/>
      <c r="O207" s="8"/>
    </row>
    <row r="208" spans="1:15" ht="14.25" hidden="1" customHeight="1">
      <c r="A208" s="50" t="s">
        <v>177</v>
      </c>
      <c r="B208" s="47" t="s">
        <v>178</v>
      </c>
      <c r="C208" s="48" t="s">
        <v>183</v>
      </c>
      <c r="D208" s="48" t="s">
        <v>183</v>
      </c>
      <c r="E208" s="48" t="s">
        <v>186</v>
      </c>
      <c r="F208" s="48"/>
      <c r="G208" s="48" t="s">
        <v>14</v>
      </c>
      <c r="H208" s="49" t="s">
        <v>15</v>
      </c>
      <c r="I208" s="48" t="s">
        <v>24</v>
      </c>
      <c r="J208" s="48" t="s">
        <v>25</v>
      </c>
      <c r="K208" s="48" t="s">
        <v>18</v>
      </c>
      <c r="L208" s="48" t="s">
        <v>19</v>
      </c>
      <c r="M208" s="58"/>
      <c r="N208" s="8"/>
      <c r="O208" s="8"/>
    </row>
    <row r="209" spans="1:15" ht="14.25" hidden="1" customHeight="1">
      <c r="A209" s="50" t="s">
        <v>177</v>
      </c>
      <c r="B209" s="47" t="s">
        <v>178</v>
      </c>
      <c r="C209" s="48" t="s">
        <v>183</v>
      </c>
      <c r="D209" s="48" t="s">
        <v>183</v>
      </c>
      <c r="E209" s="48" t="s">
        <v>187</v>
      </c>
      <c r="F209" s="48"/>
      <c r="G209" s="48" t="s">
        <v>14</v>
      </c>
      <c r="H209" s="49" t="s">
        <v>15</v>
      </c>
      <c r="I209" s="48" t="s">
        <v>24</v>
      </c>
      <c r="J209" s="48" t="s">
        <v>25</v>
      </c>
      <c r="K209" s="48" t="s">
        <v>18</v>
      </c>
      <c r="L209" s="48" t="s">
        <v>19</v>
      </c>
      <c r="M209" s="58"/>
      <c r="N209" s="8"/>
      <c r="O209" s="8"/>
    </row>
    <row r="210" spans="1:15" ht="14.25" hidden="1" customHeight="1">
      <c r="A210" s="50" t="s">
        <v>177</v>
      </c>
      <c r="B210" s="47" t="s">
        <v>178</v>
      </c>
      <c r="C210" s="48" t="s">
        <v>183</v>
      </c>
      <c r="D210" s="48" t="s">
        <v>183</v>
      </c>
      <c r="E210" s="48" t="s">
        <v>188</v>
      </c>
      <c r="F210" s="48"/>
      <c r="G210" s="48" t="s">
        <v>14</v>
      </c>
      <c r="H210" s="49" t="s">
        <v>15</v>
      </c>
      <c r="I210" s="48" t="s">
        <v>24</v>
      </c>
      <c r="J210" s="48" t="s">
        <v>25</v>
      </c>
      <c r="K210" s="48" t="s">
        <v>18</v>
      </c>
      <c r="L210" s="48" t="s">
        <v>19</v>
      </c>
      <c r="M210" s="58"/>
      <c r="N210" s="8"/>
      <c r="O210" s="8"/>
    </row>
    <row r="211" spans="1:15" ht="14.25" hidden="1" customHeight="1">
      <c r="A211" s="50" t="s">
        <v>177</v>
      </c>
      <c r="B211" s="47" t="s">
        <v>178</v>
      </c>
      <c r="C211" s="48" t="s">
        <v>183</v>
      </c>
      <c r="D211" s="48" t="s">
        <v>183</v>
      </c>
      <c r="E211" s="48" t="s">
        <v>189</v>
      </c>
      <c r="F211" s="48"/>
      <c r="G211" s="48" t="s">
        <v>14</v>
      </c>
      <c r="H211" s="49" t="s">
        <v>15</v>
      </c>
      <c r="I211" s="48" t="s">
        <v>24</v>
      </c>
      <c r="J211" s="48" t="s">
        <v>25</v>
      </c>
      <c r="K211" s="48" t="s">
        <v>18</v>
      </c>
      <c r="L211" s="48" t="s">
        <v>19</v>
      </c>
      <c r="M211" s="58"/>
      <c r="N211" s="8"/>
      <c r="O211" s="8"/>
    </row>
    <row r="212" spans="1:15" ht="40.5" hidden="1" customHeight="1">
      <c r="A212" s="50" t="s">
        <v>177</v>
      </c>
      <c r="B212" s="47" t="s">
        <v>178</v>
      </c>
      <c r="C212" s="48" t="s">
        <v>183</v>
      </c>
      <c r="D212" s="48" t="s">
        <v>183</v>
      </c>
      <c r="E212" s="48" t="s">
        <v>189</v>
      </c>
      <c r="F212" s="48"/>
      <c r="G212" s="48" t="s">
        <v>117</v>
      </c>
      <c r="H212" s="49" t="s">
        <v>118</v>
      </c>
      <c r="I212" s="48" t="s">
        <v>250</v>
      </c>
      <c r="J212" s="48" t="s">
        <v>73</v>
      </c>
      <c r="K212" s="48" t="s">
        <v>18</v>
      </c>
      <c r="L212" s="48" t="s">
        <v>152</v>
      </c>
      <c r="M212" s="58"/>
      <c r="N212" s="8"/>
      <c r="O212" s="8"/>
    </row>
    <row r="213" spans="1:15" ht="64.5" hidden="1" customHeight="1">
      <c r="A213" s="50" t="s">
        <v>251</v>
      </c>
      <c r="B213" s="47" t="s">
        <v>252</v>
      </c>
      <c r="C213" s="48" t="s">
        <v>183</v>
      </c>
      <c r="D213" s="48" t="s">
        <v>183</v>
      </c>
      <c r="E213" s="48" t="s">
        <v>189</v>
      </c>
      <c r="F213" s="48"/>
      <c r="G213" s="48" t="s">
        <v>117</v>
      </c>
      <c r="H213" s="49" t="s">
        <v>118</v>
      </c>
      <c r="I213" s="48" t="s">
        <v>253</v>
      </c>
      <c r="J213" s="48" t="s">
        <v>73</v>
      </c>
      <c r="K213" s="48" t="s">
        <v>18</v>
      </c>
      <c r="L213" s="48" t="s">
        <v>152</v>
      </c>
      <c r="M213" s="58"/>
      <c r="N213" s="8"/>
      <c r="O213" s="8"/>
    </row>
    <row r="214" spans="1:15" s="145" customFormat="1" ht="37.5" customHeight="1">
      <c r="A214" s="143" t="s">
        <v>190</v>
      </c>
      <c r="B214" s="3" t="s">
        <v>191</v>
      </c>
      <c r="C214" s="4" t="s">
        <v>13</v>
      </c>
      <c r="D214" s="4" t="s">
        <v>13</v>
      </c>
      <c r="E214" s="4" t="s">
        <v>13</v>
      </c>
      <c r="F214" s="4"/>
      <c r="G214" s="4" t="s">
        <v>14</v>
      </c>
      <c r="H214" s="5" t="s">
        <v>15</v>
      </c>
      <c r="I214" s="4" t="s">
        <v>16</v>
      </c>
      <c r="J214" s="4" t="s">
        <v>17</v>
      </c>
      <c r="K214" s="4" t="s">
        <v>144</v>
      </c>
      <c r="L214" s="4" t="s">
        <v>19</v>
      </c>
      <c r="M214" s="144">
        <f>M216+M354</f>
        <v>18831872</v>
      </c>
      <c r="N214" s="144">
        <f t="shared" ref="N214:O214" si="11">N216+N354</f>
        <v>19103572</v>
      </c>
      <c r="O214" s="144">
        <f t="shared" si="11"/>
        <v>18855972</v>
      </c>
    </row>
    <row r="215" spans="1:15" ht="14.25" customHeight="1">
      <c r="A215" s="50" t="s">
        <v>26</v>
      </c>
      <c r="B215" s="47"/>
      <c r="C215" s="48"/>
      <c r="D215" s="48"/>
      <c r="E215" s="48"/>
      <c r="F215" s="48"/>
      <c r="G215" s="48"/>
      <c r="H215" s="49"/>
      <c r="I215" s="48"/>
      <c r="J215" s="48"/>
      <c r="K215" s="48"/>
      <c r="L215" s="48"/>
      <c r="M215" s="58"/>
      <c r="N215" s="8"/>
      <c r="O215" s="8"/>
    </row>
    <row r="216" spans="1:15" s="145" customFormat="1" ht="14.25" customHeight="1">
      <c r="A216" s="146" t="s">
        <v>192</v>
      </c>
      <c r="B216" s="3" t="s">
        <v>193</v>
      </c>
      <c r="C216" s="4" t="s">
        <v>13</v>
      </c>
      <c r="D216" s="4" t="s">
        <v>13</v>
      </c>
      <c r="E216" s="4" t="s">
        <v>13</v>
      </c>
      <c r="F216" s="4"/>
      <c r="G216" s="4" t="s">
        <v>14</v>
      </c>
      <c r="H216" s="5" t="s">
        <v>15</v>
      </c>
      <c r="I216" s="4" t="s">
        <v>16</v>
      </c>
      <c r="J216" s="4" t="s">
        <v>17</v>
      </c>
      <c r="K216" s="4" t="s">
        <v>144</v>
      </c>
      <c r="L216" s="4" t="s">
        <v>19</v>
      </c>
      <c r="M216" s="144">
        <f>M218+M221+M230+M231+M242+M244+M246+M248+M249+M251+M264+M267+M269+M271+M273+M274+M275+M282+M287+M293+M296+M310+M336+M341+M352</f>
        <v>14621772</v>
      </c>
      <c r="N216" s="144">
        <f t="shared" ref="N216:O216" si="12">N218+N221+N230+N231+N242+N244+N246+N248+N249+N251+N264+N267+N269+N271+N273+N274+N275+N282+N287+N293+N296+N310+N336+N341+N352</f>
        <v>14751072</v>
      </c>
      <c r="O216" s="144">
        <f t="shared" si="12"/>
        <v>14355472</v>
      </c>
    </row>
    <row r="217" spans="1:15" ht="14.25" customHeight="1">
      <c r="A217" s="50" t="s">
        <v>26</v>
      </c>
      <c r="B217" s="47"/>
      <c r="C217" s="48"/>
      <c r="D217" s="48"/>
      <c r="E217" s="48"/>
      <c r="F217" s="48"/>
      <c r="G217" s="48"/>
      <c r="H217" s="49"/>
      <c r="I217" s="48"/>
      <c r="J217" s="48"/>
      <c r="K217" s="48"/>
      <c r="L217" s="48"/>
      <c r="M217" s="58"/>
      <c r="N217" s="8"/>
      <c r="O217" s="8"/>
    </row>
    <row r="218" spans="1:15" ht="13.8" customHeight="1">
      <c r="A218" s="50" t="s">
        <v>194</v>
      </c>
      <c r="B218" s="47"/>
      <c r="C218" s="48" t="s">
        <v>195</v>
      </c>
      <c r="D218" s="48" t="s">
        <v>195</v>
      </c>
      <c r="E218" s="48" t="s">
        <v>196</v>
      </c>
      <c r="F218" s="48"/>
      <c r="G218" s="48" t="s">
        <v>14</v>
      </c>
      <c r="H218" s="49" t="s">
        <v>15</v>
      </c>
      <c r="I218" s="48" t="s">
        <v>24</v>
      </c>
      <c r="J218" s="48" t="s">
        <v>25</v>
      </c>
      <c r="K218" s="48" t="s">
        <v>18</v>
      </c>
      <c r="L218" s="48" t="s">
        <v>19</v>
      </c>
      <c r="M218" s="147">
        <f>расшифровка!L117</f>
        <v>84000</v>
      </c>
      <c r="N218" s="147">
        <f>расшифровка!M117</f>
        <v>84000</v>
      </c>
      <c r="O218" s="147">
        <f>расшифровка!N117</f>
        <v>84000</v>
      </c>
    </row>
    <row r="219" spans="1:15" ht="14.25" hidden="1" customHeight="1">
      <c r="A219" s="50" t="s">
        <v>194</v>
      </c>
      <c r="B219" s="47"/>
      <c r="C219" s="48" t="s">
        <v>195</v>
      </c>
      <c r="D219" s="48" t="s">
        <v>195</v>
      </c>
      <c r="E219" s="48" t="s">
        <v>196</v>
      </c>
      <c r="F219" s="48"/>
      <c r="G219" s="48" t="s">
        <v>14</v>
      </c>
      <c r="H219" s="49" t="s">
        <v>15</v>
      </c>
      <c r="I219" s="48" t="s">
        <v>24</v>
      </c>
      <c r="J219" s="48" t="s">
        <v>25</v>
      </c>
      <c r="K219" s="48" t="s">
        <v>325</v>
      </c>
      <c r="L219" s="48" t="s">
        <v>19</v>
      </c>
      <c r="M219" s="58"/>
      <c r="N219" s="8"/>
      <c r="O219" s="8"/>
    </row>
    <row r="220" spans="1:15" ht="14.25" hidden="1" customHeight="1">
      <c r="A220" s="50" t="s">
        <v>194</v>
      </c>
      <c r="B220" s="47"/>
      <c r="C220" s="48" t="s">
        <v>195</v>
      </c>
      <c r="D220" s="48" t="s">
        <v>195</v>
      </c>
      <c r="E220" s="48" t="s">
        <v>196</v>
      </c>
      <c r="F220" s="48"/>
      <c r="G220" s="48" t="s">
        <v>14</v>
      </c>
      <c r="H220" s="49" t="s">
        <v>15</v>
      </c>
      <c r="I220" s="48" t="s">
        <v>43</v>
      </c>
      <c r="J220" s="48" t="s">
        <v>25</v>
      </c>
      <c r="K220" s="48" t="s">
        <v>18</v>
      </c>
      <c r="L220" s="48" t="s">
        <v>19</v>
      </c>
      <c r="M220" s="58"/>
      <c r="N220" s="8"/>
      <c r="O220" s="8"/>
    </row>
    <row r="221" spans="1:15" ht="14.25" customHeight="1">
      <c r="A221" s="50" t="s">
        <v>194</v>
      </c>
      <c r="B221" s="47"/>
      <c r="C221" s="48" t="s">
        <v>195</v>
      </c>
      <c r="D221" s="48" t="s">
        <v>195</v>
      </c>
      <c r="E221" s="48" t="s">
        <v>196</v>
      </c>
      <c r="F221" s="48"/>
      <c r="G221" s="48" t="s">
        <v>36</v>
      </c>
      <c r="H221" s="49" t="s">
        <v>37</v>
      </c>
      <c r="I221" s="48" t="s">
        <v>254</v>
      </c>
      <c r="J221" s="48" t="s">
        <v>38</v>
      </c>
      <c r="K221" s="48" t="s">
        <v>18</v>
      </c>
      <c r="L221" s="48" t="s">
        <v>153</v>
      </c>
      <c r="M221" s="147">
        <f>расшифровка!L52</f>
        <v>323780</v>
      </c>
      <c r="N221" s="147">
        <f>расшифровка!M52</f>
        <v>323780</v>
      </c>
      <c r="O221" s="147">
        <f>расшифровка!N52</f>
        <v>323780</v>
      </c>
    </row>
    <row r="222" spans="1:15" ht="14.25" hidden="1" customHeight="1">
      <c r="A222" s="50" t="s">
        <v>194</v>
      </c>
      <c r="B222" s="47"/>
      <c r="C222" s="48" t="s">
        <v>195</v>
      </c>
      <c r="D222" s="48" t="s">
        <v>195</v>
      </c>
      <c r="E222" s="48" t="s">
        <v>196</v>
      </c>
      <c r="F222" s="48"/>
      <c r="G222" s="48" t="s">
        <v>36</v>
      </c>
      <c r="H222" s="49" t="s">
        <v>37</v>
      </c>
      <c r="I222" s="48" t="s">
        <v>332</v>
      </c>
      <c r="J222" s="48" t="s">
        <v>38</v>
      </c>
      <c r="K222" s="48" t="s">
        <v>325</v>
      </c>
      <c r="L222" s="48" t="s">
        <v>153</v>
      </c>
      <c r="M222" s="58"/>
      <c r="N222" s="8"/>
      <c r="O222" s="8"/>
    </row>
    <row r="223" spans="1:15" ht="14.25" hidden="1" customHeight="1">
      <c r="A223" s="50" t="s">
        <v>194</v>
      </c>
      <c r="B223" s="47"/>
      <c r="C223" s="48" t="s">
        <v>195</v>
      </c>
      <c r="D223" s="48" t="s">
        <v>195</v>
      </c>
      <c r="E223" s="48" t="s">
        <v>196</v>
      </c>
      <c r="F223" s="48"/>
      <c r="G223" s="48" t="s">
        <v>36</v>
      </c>
      <c r="H223" s="49" t="s">
        <v>37</v>
      </c>
      <c r="I223" s="48" t="s">
        <v>255</v>
      </c>
      <c r="J223" s="48" t="s">
        <v>38</v>
      </c>
      <c r="K223" s="48" t="s">
        <v>18</v>
      </c>
      <c r="L223" s="48" t="s">
        <v>152</v>
      </c>
      <c r="M223" s="58"/>
      <c r="N223" s="8"/>
      <c r="O223" s="8"/>
    </row>
    <row r="224" spans="1:15" ht="14.25" hidden="1" customHeight="1">
      <c r="A224" s="50" t="s">
        <v>197</v>
      </c>
      <c r="B224" s="47"/>
      <c r="C224" s="48" t="s">
        <v>195</v>
      </c>
      <c r="D224" s="48" t="s">
        <v>195</v>
      </c>
      <c r="E224" s="48" t="s">
        <v>198</v>
      </c>
      <c r="F224" s="48"/>
      <c r="G224" s="48" t="s">
        <v>14</v>
      </c>
      <c r="H224" s="49" t="s">
        <v>15</v>
      </c>
      <c r="I224" s="48" t="s">
        <v>24</v>
      </c>
      <c r="J224" s="48" t="s">
        <v>25</v>
      </c>
      <c r="K224" s="48" t="s">
        <v>18</v>
      </c>
      <c r="L224" s="48" t="s">
        <v>19</v>
      </c>
      <c r="M224" s="58"/>
      <c r="N224" s="8"/>
      <c r="O224" s="8"/>
    </row>
    <row r="225" spans="1:15" ht="14.25" hidden="1" customHeight="1">
      <c r="A225" s="50" t="s">
        <v>197</v>
      </c>
      <c r="B225" s="47"/>
      <c r="C225" s="48" t="s">
        <v>195</v>
      </c>
      <c r="D225" s="48" t="s">
        <v>195</v>
      </c>
      <c r="E225" s="48" t="s">
        <v>198</v>
      </c>
      <c r="F225" s="48"/>
      <c r="G225" s="48" t="s">
        <v>14</v>
      </c>
      <c r="H225" s="49" t="s">
        <v>15</v>
      </c>
      <c r="I225" s="48" t="s">
        <v>43</v>
      </c>
      <c r="J225" s="48" t="s">
        <v>25</v>
      </c>
      <c r="K225" s="48" t="s">
        <v>18</v>
      </c>
      <c r="L225" s="48" t="s">
        <v>19</v>
      </c>
      <c r="M225" s="58"/>
      <c r="N225" s="8"/>
      <c r="O225" s="8"/>
    </row>
    <row r="226" spans="1:15" ht="24" hidden="1" customHeight="1">
      <c r="A226" s="50" t="s">
        <v>197</v>
      </c>
      <c r="B226" s="47"/>
      <c r="C226" s="48" t="s">
        <v>195</v>
      </c>
      <c r="D226" s="48" t="s">
        <v>195</v>
      </c>
      <c r="E226" s="48" t="s">
        <v>198</v>
      </c>
      <c r="F226" s="48"/>
      <c r="G226" s="48" t="s">
        <v>89</v>
      </c>
      <c r="H226" s="49" t="s">
        <v>90</v>
      </c>
      <c r="I226" s="48" t="s">
        <v>256</v>
      </c>
      <c r="J226" s="48" t="s">
        <v>73</v>
      </c>
      <c r="K226" s="48" t="s">
        <v>18</v>
      </c>
      <c r="L226" s="48" t="s">
        <v>152</v>
      </c>
      <c r="M226" s="58"/>
      <c r="N226" s="8"/>
      <c r="O226" s="8"/>
    </row>
    <row r="227" spans="1:15" ht="32.25" hidden="1" customHeight="1">
      <c r="A227" s="50" t="s">
        <v>197</v>
      </c>
      <c r="B227" s="47"/>
      <c r="C227" s="48" t="s">
        <v>195</v>
      </c>
      <c r="D227" s="48" t="s">
        <v>195</v>
      </c>
      <c r="E227" s="48" t="s">
        <v>198</v>
      </c>
      <c r="F227" s="48"/>
      <c r="G227" s="48" t="s">
        <v>91</v>
      </c>
      <c r="H227" s="49" t="s">
        <v>92</v>
      </c>
      <c r="I227" s="48" t="s">
        <v>257</v>
      </c>
      <c r="J227" s="48" t="s">
        <v>73</v>
      </c>
      <c r="K227" s="48" t="s">
        <v>18</v>
      </c>
      <c r="L227" s="48" t="s">
        <v>152</v>
      </c>
      <c r="M227" s="58"/>
      <c r="N227" s="8"/>
      <c r="O227" s="8"/>
    </row>
    <row r="228" spans="1:15" ht="19.2" hidden="1" customHeight="1">
      <c r="A228" s="50" t="s">
        <v>199</v>
      </c>
      <c r="B228" s="47"/>
      <c r="C228" s="48" t="s">
        <v>195</v>
      </c>
      <c r="D228" s="48" t="s">
        <v>195</v>
      </c>
      <c r="E228" s="48" t="s">
        <v>200</v>
      </c>
      <c r="F228" s="48"/>
      <c r="G228" s="48" t="s">
        <v>14</v>
      </c>
      <c r="H228" s="49" t="s">
        <v>15</v>
      </c>
      <c r="I228" s="48" t="s">
        <v>24</v>
      </c>
      <c r="J228" s="48" t="s">
        <v>25</v>
      </c>
      <c r="K228" s="48" t="s">
        <v>18</v>
      </c>
      <c r="L228" s="48" t="s">
        <v>19</v>
      </c>
      <c r="M228" s="58"/>
      <c r="N228" s="8"/>
      <c r="O228" s="8"/>
    </row>
    <row r="229" spans="1:15" ht="15" hidden="1" customHeight="1">
      <c r="A229" s="50" t="s">
        <v>199</v>
      </c>
      <c r="B229" s="47"/>
      <c r="C229" s="48" t="s">
        <v>195</v>
      </c>
      <c r="D229" s="48" t="s">
        <v>195</v>
      </c>
      <c r="E229" s="48" t="s">
        <v>200</v>
      </c>
      <c r="F229" s="48"/>
      <c r="G229" s="48" t="s">
        <v>14</v>
      </c>
      <c r="H229" s="49" t="s">
        <v>15</v>
      </c>
      <c r="I229" s="48" t="s">
        <v>43</v>
      </c>
      <c r="J229" s="48" t="s">
        <v>25</v>
      </c>
      <c r="K229" s="48" t="s">
        <v>18</v>
      </c>
      <c r="L229" s="48" t="s">
        <v>19</v>
      </c>
      <c r="M229" s="58"/>
      <c r="N229" s="8"/>
      <c r="O229" s="8"/>
    </row>
    <row r="230" spans="1:15" ht="21.6" customHeight="1">
      <c r="A230" s="50" t="s">
        <v>199</v>
      </c>
      <c r="B230" s="47"/>
      <c r="C230" s="48" t="s">
        <v>195</v>
      </c>
      <c r="D230" s="48" t="s">
        <v>195</v>
      </c>
      <c r="E230" s="48" t="s">
        <v>200</v>
      </c>
      <c r="F230" s="48"/>
      <c r="G230" s="48" t="s">
        <v>36</v>
      </c>
      <c r="H230" s="49" t="s">
        <v>37</v>
      </c>
      <c r="I230" s="48" t="s">
        <v>258</v>
      </c>
      <c r="J230" s="48" t="s">
        <v>38</v>
      </c>
      <c r="K230" s="48" t="s">
        <v>18</v>
      </c>
      <c r="L230" s="48" t="s">
        <v>152</v>
      </c>
      <c r="M230" s="147">
        <f>расшифровка!L82</f>
        <v>202800</v>
      </c>
      <c r="N230" s="147">
        <f>расшифровка!M82</f>
        <v>211000</v>
      </c>
      <c r="O230" s="147">
        <f>расшифровка!N82</f>
        <v>219400</v>
      </c>
    </row>
    <row r="231" spans="1:15" ht="22.2" customHeight="1">
      <c r="A231" s="50" t="s">
        <v>199</v>
      </c>
      <c r="B231" s="47"/>
      <c r="C231" s="48" t="s">
        <v>195</v>
      </c>
      <c r="D231" s="48" t="s">
        <v>195</v>
      </c>
      <c r="E231" s="48" t="s">
        <v>200</v>
      </c>
      <c r="F231" s="48"/>
      <c r="G231" s="48" t="s">
        <v>36</v>
      </c>
      <c r="H231" s="49" t="s">
        <v>37</v>
      </c>
      <c r="I231" s="48" t="s">
        <v>259</v>
      </c>
      <c r="J231" s="48" t="s">
        <v>38</v>
      </c>
      <c r="K231" s="48" t="s">
        <v>18</v>
      </c>
      <c r="L231" s="48" t="s">
        <v>152</v>
      </c>
      <c r="M231" s="147">
        <f>расшифровка!L85</f>
        <v>284000</v>
      </c>
      <c r="N231" s="147">
        <f>расшифровка!M85</f>
        <v>295400</v>
      </c>
      <c r="O231" s="147">
        <f>расшифровка!N85</f>
        <v>307200</v>
      </c>
    </row>
    <row r="232" spans="1:15" ht="185.1" hidden="1" customHeight="1">
      <c r="A232" s="50" t="s">
        <v>199</v>
      </c>
      <c r="B232" s="47"/>
      <c r="C232" s="48" t="s">
        <v>195</v>
      </c>
      <c r="D232" s="48" t="s">
        <v>195</v>
      </c>
      <c r="E232" s="48" t="s">
        <v>200</v>
      </c>
      <c r="F232" s="48"/>
      <c r="G232" s="48" t="s">
        <v>36</v>
      </c>
      <c r="H232" s="49" t="s">
        <v>37</v>
      </c>
      <c r="I232" s="48" t="s">
        <v>333</v>
      </c>
      <c r="J232" s="48" t="s">
        <v>38</v>
      </c>
      <c r="K232" s="48" t="s">
        <v>325</v>
      </c>
      <c r="L232" s="48" t="s">
        <v>152</v>
      </c>
      <c r="M232" s="2"/>
      <c r="N232" s="8"/>
      <c r="O232" s="8"/>
    </row>
    <row r="233" spans="1:15" ht="85.35" hidden="1" customHeight="1">
      <c r="A233" s="50" t="s">
        <v>199</v>
      </c>
      <c r="B233" s="47"/>
      <c r="C233" s="48" t="s">
        <v>195</v>
      </c>
      <c r="D233" s="48" t="s">
        <v>195</v>
      </c>
      <c r="E233" s="48" t="s">
        <v>200</v>
      </c>
      <c r="F233" s="48"/>
      <c r="G233" s="48" t="s">
        <v>79</v>
      </c>
      <c r="H233" s="49" t="s">
        <v>80</v>
      </c>
      <c r="I233" s="48" t="s">
        <v>260</v>
      </c>
      <c r="J233" s="48" t="s">
        <v>73</v>
      </c>
      <c r="K233" s="48" t="s">
        <v>18</v>
      </c>
      <c r="L233" s="48" t="s">
        <v>152</v>
      </c>
      <c r="M233" s="2"/>
      <c r="N233" s="8"/>
      <c r="O233" s="8"/>
    </row>
    <row r="234" spans="1:15" ht="142.35" hidden="1" customHeight="1">
      <c r="A234" s="50" t="s">
        <v>199</v>
      </c>
      <c r="B234" s="47"/>
      <c r="C234" s="48" t="s">
        <v>195</v>
      </c>
      <c r="D234" s="48" t="s">
        <v>195</v>
      </c>
      <c r="E234" s="48" t="s">
        <v>200</v>
      </c>
      <c r="F234" s="48"/>
      <c r="G234" s="48" t="s">
        <v>117</v>
      </c>
      <c r="H234" s="49" t="s">
        <v>118</v>
      </c>
      <c r="I234" s="48" t="s">
        <v>261</v>
      </c>
      <c r="J234" s="48" t="s">
        <v>73</v>
      </c>
      <c r="K234" s="48" t="s">
        <v>18</v>
      </c>
      <c r="L234" s="48" t="s">
        <v>152</v>
      </c>
      <c r="M234" s="2"/>
      <c r="N234" s="8"/>
      <c r="O234" s="8"/>
    </row>
    <row r="235" spans="1:15" ht="156.6" hidden="1" customHeight="1">
      <c r="A235" s="50" t="s">
        <v>201</v>
      </c>
      <c r="B235" s="47"/>
      <c r="C235" s="48" t="s">
        <v>195</v>
      </c>
      <c r="D235" s="48" t="s">
        <v>195</v>
      </c>
      <c r="E235" s="48" t="s">
        <v>202</v>
      </c>
      <c r="F235" s="48"/>
      <c r="G235" s="48" t="s">
        <v>14</v>
      </c>
      <c r="H235" s="49" t="s">
        <v>15</v>
      </c>
      <c r="I235" s="48" t="s">
        <v>24</v>
      </c>
      <c r="J235" s="48" t="s">
        <v>25</v>
      </c>
      <c r="K235" s="48" t="s">
        <v>18</v>
      </c>
      <c r="L235" s="48" t="s">
        <v>19</v>
      </c>
      <c r="M235" s="2"/>
      <c r="N235" s="8"/>
      <c r="O235" s="8"/>
    </row>
    <row r="236" spans="1:15" ht="113.85" hidden="1" customHeight="1">
      <c r="A236" s="50" t="s">
        <v>201</v>
      </c>
      <c r="B236" s="47"/>
      <c r="C236" s="48" t="s">
        <v>195</v>
      </c>
      <c r="D236" s="48" t="s">
        <v>195</v>
      </c>
      <c r="E236" s="48" t="s">
        <v>202</v>
      </c>
      <c r="F236" s="48"/>
      <c r="G236" s="48" t="s">
        <v>14</v>
      </c>
      <c r="H236" s="49" t="s">
        <v>15</v>
      </c>
      <c r="I236" s="48" t="s">
        <v>43</v>
      </c>
      <c r="J236" s="48" t="s">
        <v>25</v>
      </c>
      <c r="K236" s="48" t="s">
        <v>18</v>
      </c>
      <c r="L236" s="48" t="s">
        <v>19</v>
      </c>
      <c r="M236" s="2"/>
      <c r="N236" s="8"/>
      <c r="O236" s="8"/>
    </row>
    <row r="237" spans="1:15" ht="128.1" hidden="1" customHeight="1">
      <c r="A237" s="50" t="s">
        <v>203</v>
      </c>
      <c r="B237" s="47"/>
      <c r="C237" s="48" t="s">
        <v>501</v>
      </c>
      <c r="D237" s="48" t="s">
        <v>501</v>
      </c>
      <c r="E237" s="48" t="s">
        <v>204</v>
      </c>
      <c r="F237" s="48"/>
      <c r="G237" s="48" t="s">
        <v>14</v>
      </c>
      <c r="H237" s="49" t="s">
        <v>15</v>
      </c>
      <c r="I237" s="48" t="s">
        <v>24</v>
      </c>
      <c r="J237" s="48" t="s">
        <v>25</v>
      </c>
      <c r="K237" s="48" t="s">
        <v>325</v>
      </c>
      <c r="L237" s="48" t="s">
        <v>19</v>
      </c>
      <c r="M237" s="2"/>
      <c r="N237" s="8"/>
      <c r="O237" s="8"/>
    </row>
    <row r="238" spans="1:15" ht="128.1" hidden="1" customHeight="1">
      <c r="A238" s="50" t="s">
        <v>203</v>
      </c>
      <c r="B238" s="47"/>
      <c r="C238" s="48" t="s">
        <v>501</v>
      </c>
      <c r="D238" s="48" t="s">
        <v>501</v>
      </c>
      <c r="E238" s="48" t="s">
        <v>204</v>
      </c>
      <c r="F238" s="48"/>
      <c r="G238" s="48" t="s">
        <v>14</v>
      </c>
      <c r="H238" s="49" t="s">
        <v>15</v>
      </c>
      <c r="I238" s="48" t="s">
        <v>24</v>
      </c>
      <c r="J238" s="48" t="s">
        <v>25</v>
      </c>
      <c r="K238" s="48" t="s">
        <v>18</v>
      </c>
      <c r="L238" s="48" t="s">
        <v>19</v>
      </c>
      <c r="M238" s="2"/>
      <c r="N238" s="8"/>
      <c r="O238" s="8"/>
    </row>
    <row r="239" spans="1:15" ht="142.35" hidden="1" customHeight="1">
      <c r="A239" s="50" t="s">
        <v>203</v>
      </c>
      <c r="B239" s="47"/>
      <c r="C239" s="48" t="s">
        <v>501</v>
      </c>
      <c r="D239" s="48" t="s">
        <v>501</v>
      </c>
      <c r="E239" s="48" t="s">
        <v>204</v>
      </c>
      <c r="F239" s="48"/>
      <c r="G239" s="48" t="s">
        <v>14</v>
      </c>
      <c r="H239" s="49" t="s">
        <v>15</v>
      </c>
      <c r="I239" s="48" t="s">
        <v>43</v>
      </c>
      <c r="J239" s="48" t="s">
        <v>25</v>
      </c>
      <c r="K239" s="48" t="s">
        <v>325</v>
      </c>
      <c r="L239" s="48" t="s">
        <v>19</v>
      </c>
      <c r="M239" s="2"/>
      <c r="N239" s="8"/>
      <c r="O239" s="8"/>
    </row>
    <row r="240" spans="1:15" ht="199.2" hidden="1" customHeight="1">
      <c r="A240" s="50" t="s">
        <v>203</v>
      </c>
      <c r="B240" s="47"/>
      <c r="C240" s="48" t="s">
        <v>501</v>
      </c>
      <c r="D240" s="48" t="s">
        <v>501</v>
      </c>
      <c r="E240" s="48" t="s">
        <v>204</v>
      </c>
      <c r="F240" s="48"/>
      <c r="G240" s="48" t="s">
        <v>14</v>
      </c>
      <c r="H240" s="49" t="s">
        <v>15</v>
      </c>
      <c r="I240" s="48" t="s">
        <v>43</v>
      </c>
      <c r="J240" s="48" t="s">
        <v>25</v>
      </c>
      <c r="K240" s="48" t="s">
        <v>18</v>
      </c>
      <c r="L240" s="48" t="s">
        <v>19</v>
      </c>
      <c r="M240" s="2"/>
      <c r="N240" s="8"/>
      <c r="O240" s="8"/>
    </row>
    <row r="241" spans="1:15" ht="128.1" hidden="1" customHeight="1">
      <c r="A241" s="50" t="s">
        <v>203</v>
      </c>
      <c r="B241" s="47"/>
      <c r="C241" s="48" t="s">
        <v>195</v>
      </c>
      <c r="D241" s="48" t="s">
        <v>195</v>
      </c>
      <c r="E241" s="48" t="s">
        <v>204</v>
      </c>
      <c r="F241" s="48"/>
      <c r="G241" s="48" t="s">
        <v>14</v>
      </c>
      <c r="H241" s="49" t="s">
        <v>15</v>
      </c>
      <c r="I241" s="48" t="s">
        <v>24</v>
      </c>
      <c r="J241" s="48" t="s">
        <v>25</v>
      </c>
      <c r="K241" s="48" t="s">
        <v>325</v>
      </c>
      <c r="L241" s="48" t="s">
        <v>19</v>
      </c>
      <c r="M241" s="2"/>
      <c r="N241" s="8"/>
      <c r="O241" s="8"/>
    </row>
    <row r="242" spans="1:15" ht="24.6" customHeight="1">
      <c r="A242" s="50" t="s">
        <v>203</v>
      </c>
      <c r="B242" s="47"/>
      <c r="C242" s="48" t="s">
        <v>195</v>
      </c>
      <c r="D242" s="48" t="s">
        <v>195</v>
      </c>
      <c r="E242" s="48" t="s">
        <v>204</v>
      </c>
      <c r="F242" s="48"/>
      <c r="G242" s="48" t="s">
        <v>14</v>
      </c>
      <c r="H242" s="49" t="s">
        <v>15</v>
      </c>
      <c r="I242" s="48" t="s">
        <v>24</v>
      </c>
      <c r="J242" s="48" t="s">
        <v>25</v>
      </c>
      <c r="K242" s="48" t="s">
        <v>18</v>
      </c>
      <c r="L242" s="48" t="s">
        <v>19</v>
      </c>
      <c r="M242" s="147">
        <f>расшифровка!L121</f>
        <v>65000</v>
      </c>
      <c r="N242" s="147">
        <f>расшифровка!M121</f>
        <v>65000</v>
      </c>
      <c r="O242" s="147">
        <f>расшифровка!N121</f>
        <v>65000</v>
      </c>
    </row>
    <row r="243" spans="1:15" ht="156.6" hidden="1" customHeight="1">
      <c r="A243" s="50" t="s">
        <v>203</v>
      </c>
      <c r="B243" s="47"/>
      <c r="C243" s="48" t="s">
        <v>195</v>
      </c>
      <c r="D243" s="48" t="s">
        <v>195</v>
      </c>
      <c r="E243" s="48" t="s">
        <v>204</v>
      </c>
      <c r="F243" s="48"/>
      <c r="G243" s="48" t="s">
        <v>14</v>
      </c>
      <c r="H243" s="49" t="s">
        <v>15</v>
      </c>
      <c r="I243" s="48" t="s">
        <v>43</v>
      </c>
      <c r="J243" s="48" t="s">
        <v>25</v>
      </c>
      <c r="K243" s="48" t="s">
        <v>18</v>
      </c>
      <c r="L243" s="48" t="s">
        <v>19</v>
      </c>
      <c r="M243" s="2"/>
      <c r="N243" s="8"/>
      <c r="O243" s="8"/>
    </row>
    <row r="244" spans="1:15" ht="27" customHeight="1">
      <c r="A244" s="50" t="s">
        <v>203</v>
      </c>
      <c r="B244" s="47"/>
      <c r="C244" s="48" t="s">
        <v>195</v>
      </c>
      <c r="D244" s="48" t="s">
        <v>195</v>
      </c>
      <c r="E244" s="48" t="s">
        <v>204</v>
      </c>
      <c r="F244" s="48"/>
      <c r="G244" s="48" t="s">
        <v>36</v>
      </c>
      <c r="H244" s="49" t="s">
        <v>37</v>
      </c>
      <c r="I244" s="48" t="s">
        <v>262</v>
      </c>
      <c r="J244" s="48" t="s">
        <v>38</v>
      </c>
      <c r="K244" s="48" t="s">
        <v>18</v>
      </c>
      <c r="L244" s="48" t="s">
        <v>153</v>
      </c>
      <c r="M244" s="147">
        <f>расшифровка!L54</f>
        <v>2845500</v>
      </c>
      <c r="N244" s="147">
        <f>расшифровка!M54</f>
        <v>2845500</v>
      </c>
      <c r="O244" s="147">
        <f>расшифровка!N54</f>
        <v>2845500</v>
      </c>
    </row>
    <row r="245" spans="1:15" ht="313.2" hidden="1" customHeight="1">
      <c r="A245" s="50" t="s">
        <v>203</v>
      </c>
      <c r="B245" s="47"/>
      <c r="C245" s="48" t="s">
        <v>195</v>
      </c>
      <c r="D245" s="48" t="s">
        <v>195</v>
      </c>
      <c r="E245" s="48" t="s">
        <v>204</v>
      </c>
      <c r="F245" s="48"/>
      <c r="G245" s="48" t="s">
        <v>36</v>
      </c>
      <c r="H245" s="49" t="s">
        <v>37</v>
      </c>
      <c r="I245" s="48" t="s">
        <v>334</v>
      </c>
      <c r="J245" s="48" t="s">
        <v>38</v>
      </c>
      <c r="K245" s="48" t="s">
        <v>325</v>
      </c>
      <c r="L245" s="48" t="s">
        <v>153</v>
      </c>
      <c r="M245" s="2"/>
      <c r="N245" s="8"/>
      <c r="O245" s="8"/>
    </row>
    <row r="246" spans="1:15" ht="24" customHeight="1">
      <c r="A246" s="50" t="s">
        <v>203</v>
      </c>
      <c r="B246" s="47"/>
      <c r="C246" s="48" t="s">
        <v>195</v>
      </c>
      <c r="D246" s="48" t="s">
        <v>195</v>
      </c>
      <c r="E246" s="48" t="s">
        <v>204</v>
      </c>
      <c r="F246" s="48"/>
      <c r="G246" s="48" t="s">
        <v>36</v>
      </c>
      <c r="H246" s="49" t="s">
        <v>37</v>
      </c>
      <c r="I246" s="48" t="s">
        <v>263</v>
      </c>
      <c r="J246" s="48" t="s">
        <v>38</v>
      </c>
      <c r="K246" s="48" t="s">
        <v>18</v>
      </c>
      <c r="L246" s="48" t="s">
        <v>152</v>
      </c>
      <c r="M246" s="147">
        <f>расшифровка!L87</f>
        <v>798807.68</v>
      </c>
      <c r="N246" s="147">
        <f>расшифровка!M87</f>
        <v>798807.68</v>
      </c>
      <c r="O246" s="147">
        <f>расшифровка!N87</f>
        <v>798807.68</v>
      </c>
    </row>
    <row r="247" spans="1:15" ht="28.8" hidden="1" customHeight="1">
      <c r="A247" s="50" t="s">
        <v>203</v>
      </c>
      <c r="B247" s="47"/>
      <c r="C247" s="48" t="s">
        <v>195</v>
      </c>
      <c r="D247" s="48" t="s">
        <v>195</v>
      </c>
      <c r="E247" s="48" t="s">
        <v>204</v>
      </c>
      <c r="F247" s="48"/>
      <c r="G247" s="48" t="s">
        <v>36</v>
      </c>
      <c r="H247" s="49" t="s">
        <v>37</v>
      </c>
      <c r="I247" s="48" t="s">
        <v>335</v>
      </c>
      <c r="J247" s="48" t="s">
        <v>38</v>
      </c>
      <c r="K247" s="48" t="s">
        <v>325</v>
      </c>
      <c r="L247" s="48" t="s">
        <v>152</v>
      </c>
      <c r="M247" s="2"/>
      <c r="N247" s="8"/>
      <c r="O247" s="8"/>
    </row>
    <row r="248" spans="1:15" ht="26.4" customHeight="1">
      <c r="A248" s="50" t="s">
        <v>203</v>
      </c>
      <c r="B248" s="47"/>
      <c r="C248" s="48" t="s">
        <v>195</v>
      </c>
      <c r="D248" s="48" t="s">
        <v>195</v>
      </c>
      <c r="E248" s="48" t="s">
        <v>204</v>
      </c>
      <c r="F248" s="48"/>
      <c r="G248" s="48" t="s">
        <v>36</v>
      </c>
      <c r="H248" s="49" t="s">
        <v>37</v>
      </c>
      <c r="I248" s="48" t="s">
        <v>264</v>
      </c>
      <c r="J248" s="48" t="s">
        <v>38</v>
      </c>
      <c r="K248" s="48" t="s">
        <v>18</v>
      </c>
      <c r="L248" s="48" t="s">
        <v>152</v>
      </c>
      <c r="M248" s="147">
        <f>расшифровка!L88</f>
        <v>20321.28</v>
      </c>
      <c r="N248" s="147">
        <f>расшифровка!M88</f>
        <v>20321.28</v>
      </c>
      <c r="O248" s="147">
        <f>расшифровка!N88</f>
        <v>20321.28</v>
      </c>
    </row>
    <row r="249" spans="1:15" ht="25.8" customHeight="1">
      <c r="A249" s="50" t="s">
        <v>203</v>
      </c>
      <c r="B249" s="47"/>
      <c r="C249" s="48" t="s">
        <v>195</v>
      </c>
      <c r="D249" s="48" t="s">
        <v>195</v>
      </c>
      <c r="E249" s="48" t="s">
        <v>204</v>
      </c>
      <c r="F249" s="48"/>
      <c r="G249" s="48" t="s">
        <v>36</v>
      </c>
      <c r="H249" s="49" t="s">
        <v>37</v>
      </c>
      <c r="I249" s="48" t="s">
        <v>265</v>
      </c>
      <c r="J249" s="48" t="s">
        <v>38</v>
      </c>
      <c r="K249" s="48" t="s">
        <v>18</v>
      </c>
      <c r="L249" s="48" t="s">
        <v>152</v>
      </c>
      <c r="M249" s="147">
        <f>расшифровка!L89</f>
        <v>193896</v>
      </c>
      <c r="N249" s="147">
        <f>расшифровка!M89</f>
        <v>193896</v>
      </c>
      <c r="O249" s="147">
        <f>расшифровка!N89</f>
        <v>193896</v>
      </c>
    </row>
    <row r="250" spans="1:15" ht="142.35" hidden="1" customHeight="1">
      <c r="A250" s="50" t="s">
        <v>203</v>
      </c>
      <c r="B250" s="47"/>
      <c r="C250" s="48" t="s">
        <v>195</v>
      </c>
      <c r="D250" s="48" t="s">
        <v>195</v>
      </c>
      <c r="E250" s="48" t="s">
        <v>204</v>
      </c>
      <c r="F250" s="48"/>
      <c r="G250" s="48" t="s">
        <v>36</v>
      </c>
      <c r="H250" s="49" t="s">
        <v>37</v>
      </c>
      <c r="I250" s="48" t="s">
        <v>266</v>
      </c>
      <c r="J250" s="48" t="s">
        <v>38</v>
      </c>
      <c r="K250" s="48" t="s">
        <v>18</v>
      </c>
      <c r="L250" s="48" t="s">
        <v>152</v>
      </c>
      <c r="M250" s="147"/>
      <c r="N250" s="147"/>
      <c r="O250" s="147"/>
    </row>
    <row r="251" spans="1:15" ht="27" customHeight="1">
      <c r="A251" s="50" t="s">
        <v>203</v>
      </c>
      <c r="B251" s="47"/>
      <c r="C251" s="48" t="s">
        <v>195</v>
      </c>
      <c r="D251" s="48" t="s">
        <v>195</v>
      </c>
      <c r="E251" s="48" t="s">
        <v>204</v>
      </c>
      <c r="F251" s="48"/>
      <c r="G251" s="48" t="s">
        <v>36</v>
      </c>
      <c r="H251" s="49" t="s">
        <v>37</v>
      </c>
      <c r="I251" s="48" t="s">
        <v>267</v>
      </c>
      <c r="J251" s="48" t="s">
        <v>38</v>
      </c>
      <c r="K251" s="48" t="s">
        <v>18</v>
      </c>
      <c r="L251" s="48" t="s">
        <v>152</v>
      </c>
      <c r="M251" s="147">
        <f>расшифровка!L90</f>
        <v>200000</v>
      </c>
      <c r="N251" s="147">
        <f>расшифровка!M90</f>
        <v>200000</v>
      </c>
      <c r="O251" s="147">
        <f>расшифровка!N90</f>
        <v>200000</v>
      </c>
    </row>
    <row r="252" spans="1:15" ht="170.85" hidden="1" customHeight="1">
      <c r="A252" s="50" t="s">
        <v>203</v>
      </c>
      <c r="B252" s="47"/>
      <c r="C252" s="48" t="s">
        <v>195</v>
      </c>
      <c r="D252" s="48" t="s">
        <v>195</v>
      </c>
      <c r="E252" s="48" t="s">
        <v>204</v>
      </c>
      <c r="F252" s="48"/>
      <c r="G252" s="48" t="s">
        <v>499</v>
      </c>
      <c r="H252" s="49" t="s">
        <v>502</v>
      </c>
      <c r="I252" s="48" t="s">
        <v>268</v>
      </c>
      <c r="J252" s="48" t="s">
        <v>73</v>
      </c>
      <c r="K252" s="48" t="s">
        <v>18</v>
      </c>
      <c r="L252" s="48" t="s">
        <v>416</v>
      </c>
      <c r="M252" s="2"/>
      <c r="N252" s="8"/>
      <c r="O252" s="8"/>
    </row>
    <row r="253" spans="1:15" ht="85.35" hidden="1" customHeight="1">
      <c r="A253" s="50" t="s">
        <v>203</v>
      </c>
      <c r="B253" s="47"/>
      <c r="C253" s="48" t="s">
        <v>195</v>
      </c>
      <c r="D253" s="48" t="s">
        <v>195</v>
      </c>
      <c r="E253" s="48" t="s">
        <v>204</v>
      </c>
      <c r="F253" s="48"/>
      <c r="G253" s="48" t="s">
        <v>499</v>
      </c>
      <c r="H253" s="49" t="s">
        <v>502</v>
      </c>
      <c r="I253" s="48" t="s">
        <v>269</v>
      </c>
      <c r="J253" s="48" t="s">
        <v>73</v>
      </c>
      <c r="K253" s="48" t="s">
        <v>18</v>
      </c>
      <c r="L253" s="48" t="s">
        <v>416</v>
      </c>
      <c r="M253" s="2"/>
      <c r="N253" s="8"/>
      <c r="O253" s="8"/>
    </row>
    <row r="254" spans="1:15" ht="71.099999999999994" hidden="1" customHeight="1">
      <c r="A254" s="50" t="s">
        <v>203</v>
      </c>
      <c r="B254" s="47"/>
      <c r="C254" s="48" t="s">
        <v>195</v>
      </c>
      <c r="D254" s="48" t="s">
        <v>195</v>
      </c>
      <c r="E254" s="48" t="s">
        <v>204</v>
      </c>
      <c r="F254" s="48"/>
      <c r="G254" s="48" t="s">
        <v>107</v>
      </c>
      <c r="H254" s="49" t="s">
        <v>108</v>
      </c>
      <c r="I254" s="48" t="s">
        <v>270</v>
      </c>
      <c r="J254" s="48" t="s">
        <v>73</v>
      </c>
      <c r="K254" s="48" t="s">
        <v>18</v>
      </c>
      <c r="L254" s="48" t="s">
        <v>152</v>
      </c>
      <c r="M254" s="2"/>
      <c r="N254" s="8"/>
      <c r="O254" s="8"/>
    </row>
    <row r="255" spans="1:15" ht="71.099999999999994" hidden="1" customHeight="1">
      <c r="A255" s="50" t="s">
        <v>203</v>
      </c>
      <c r="B255" s="47"/>
      <c r="C255" s="48" t="s">
        <v>195</v>
      </c>
      <c r="D255" s="48" t="s">
        <v>195</v>
      </c>
      <c r="E255" s="48" t="s">
        <v>204</v>
      </c>
      <c r="F255" s="48"/>
      <c r="G255" s="48" t="s">
        <v>119</v>
      </c>
      <c r="H255" s="49" t="s">
        <v>120</v>
      </c>
      <c r="I255" s="48" t="s">
        <v>271</v>
      </c>
      <c r="J255" s="48" t="s">
        <v>73</v>
      </c>
      <c r="K255" s="48" t="s">
        <v>18</v>
      </c>
      <c r="L255" s="48" t="s">
        <v>152</v>
      </c>
      <c r="M255" s="2"/>
      <c r="N255" s="8"/>
      <c r="O255" s="8"/>
    </row>
    <row r="256" spans="1:15" ht="28.5" hidden="1" customHeight="1">
      <c r="A256" s="50" t="s">
        <v>203</v>
      </c>
      <c r="B256" s="47"/>
      <c r="C256" s="48" t="s">
        <v>195</v>
      </c>
      <c r="D256" s="48" t="s">
        <v>195</v>
      </c>
      <c r="E256" s="48" t="s">
        <v>204</v>
      </c>
      <c r="F256" s="48"/>
      <c r="G256" s="48" t="s">
        <v>272</v>
      </c>
      <c r="H256" s="49" t="s">
        <v>273</v>
      </c>
      <c r="I256" s="48" t="s">
        <v>274</v>
      </c>
      <c r="J256" s="48" t="s">
        <v>73</v>
      </c>
      <c r="K256" s="48" t="s">
        <v>18</v>
      </c>
      <c r="L256" s="48" t="s">
        <v>152</v>
      </c>
      <c r="M256" s="2"/>
      <c r="N256" s="8"/>
      <c r="O256" s="8"/>
    </row>
    <row r="257" spans="1:15" ht="14.25" hidden="1" customHeight="1">
      <c r="A257" s="50" t="s">
        <v>203</v>
      </c>
      <c r="B257" s="47"/>
      <c r="C257" s="48" t="s">
        <v>195</v>
      </c>
      <c r="D257" s="48" t="s">
        <v>195</v>
      </c>
      <c r="E257" s="48" t="s">
        <v>204</v>
      </c>
      <c r="F257" s="48"/>
      <c r="G257" s="48" t="s">
        <v>75</v>
      </c>
      <c r="H257" s="49" t="s">
        <v>76</v>
      </c>
      <c r="I257" s="48" t="s">
        <v>269</v>
      </c>
      <c r="J257" s="48" t="s">
        <v>73</v>
      </c>
      <c r="K257" s="48" t="s">
        <v>18</v>
      </c>
      <c r="L257" s="48" t="s">
        <v>152</v>
      </c>
      <c r="M257" s="2"/>
      <c r="N257" s="8"/>
      <c r="O257" s="8"/>
    </row>
    <row r="258" spans="1:15" ht="28.5" hidden="1" customHeight="1">
      <c r="A258" s="50" t="s">
        <v>203</v>
      </c>
      <c r="B258" s="47"/>
      <c r="C258" s="48" t="s">
        <v>195</v>
      </c>
      <c r="D258" s="48" t="s">
        <v>195</v>
      </c>
      <c r="E258" s="48" t="s">
        <v>204</v>
      </c>
      <c r="F258" s="48"/>
      <c r="G258" s="48" t="s">
        <v>117</v>
      </c>
      <c r="H258" s="49" t="s">
        <v>118</v>
      </c>
      <c r="I258" s="48" t="s">
        <v>275</v>
      </c>
      <c r="J258" s="48" t="s">
        <v>73</v>
      </c>
      <c r="K258" s="48" t="s">
        <v>18</v>
      </c>
      <c r="L258" s="48" t="s">
        <v>152</v>
      </c>
      <c r="M258" s="2"/>
      <c r="N258" s="8"/>
      <c r="O258" s="8"/>
    </row>
    <row r="259" spans="1:15" ht="28.5" hidden="1" customHeight="1">
      <c r="A259" s="50" t="s">
        <v>203</v>
      </c>
      <c r="B259" s="47"/>
      <c r="C259" s="48" t="s">
        <v>195</v>
      </c>
      <c r="D259" s="48" t="s">
        <v>195</v>
      </c>
      <c r="E259" s="48" t="s">
        <v>204</v>
      </c>
      <c r="F259" s="48"/>
      <c r="G259" s="48" t="s">
        <v>83</v>
      </c>
      <c r="H259" s="49" t="s">
        <v>84</v>
      </c>
      <c r="I259" s="48" t="s">
        <v>276</v>
      </c>
      <c r="J259" s="48" t="s">
        <v>73</v>
      </c>
      <c r="K259" s="48" t="s">
        <v>18</v>
      </c>
      <c r="L259" s="48" t="s">
        <v>152</v>
      </c>
      <c r="M259" s="2"/>
      <c r="N259" s="8"/>
      <c r="O259" s="8"/>
    </row>
    <row r="260" spans="1:15" ht="14.25" hidden="1" customHeight="1">
      <c r="A260" s="50" t="s">
        <v>205</v>
      </c>
      <c r="B260" s="47"/>
      <c r="C260" s="48" t="s">
        <v>501</v>
      </c>
      <c r="D260" s="48" t="s">
        <v>501</v>
      </c>
      <c r="E260" s="48" t="s">
        <v>166</v>
      </c>
      <c r="F260" s="48"/>
      <c r="G260" s="48" t="s">
        <v>14</v>
      </c>
      <c r="H260" s="49" t="s">
        <v>15</v>
      </c>
      <c r="I260" s="48" t="s">
        <v>24</v>
      </c>
      <c r="J260" s="48" t="s">
        <v>25</v>
      </c>
      <c r="K260" s="48" t="s">
        <v>325</v>
      </c>
      <c r="L260" s="48" t="s">
        <v>19</v>
      </c>
      <c r="M260" s="2"/>
      <c r="N260" s="8"/>
      <c r="O260" s="8"/>
    </row>
    <row r="261" spans="1:15" ht="42.6" hidden="1" customHeight="1">
      <c r="A261" s="50" t="s">
        <v>205</v>
      </c>
      <c r="B261" s="47"/>
      <c r="C261" s="48" t="s">
        <v>501</v>
      </c>
      <c r="D261" s="48" t="s">
        <v>501</v>
      </c>
      <c r="E261" s="48" t="s">
        <v>166</v>
      </c>
      <c r="F261" s="48"/>
      <c r="G261" s="48" t="s">
        <v>14</v>
      </c>
      <c r="H261" s="49" t="s">
        <v>15</v>
      </c>
      <c r="I261" s="48" t="s">
        <v>24</v>
      </c>
      <c r="J261" s="48" t="s">
        <v>25</v>
      </c>
      <c r="K261" s="48" t="s">
        <v>18</v>
      </c>
      <c r="L261" s="48" t="s">
        <v>19</v>
      </c>
      <c r="M261" s="2"/>
      <c r="N261" s="8"/>
      <c r="O261" s="8"/>
    </row>
    <row r="262" spans="1:15" ht="28.5" hidden="1" customHeight="1">
      <c r="A262" s="50" t="s">
        <v>205</v>
      </c>
      <c r="B262" s="47"/>
      <c r="C262" s="48" t="s">
        <v>501</v>
      </c>
      <c r="D262" s="48" t="s">
        <v>501</v>
      </c>
      <c r="E262" s="48" t="s">
        <v>166</v>
      </c>
      <c r="F262" s="48"/>
      <c r="G262" s="48" t="s">
        <v>14</v>
      </c>
      <c r="H262" s="49" t="s">
        <v>15</v>
      </c>
      <c r="I262" s="48" t="s">
        <v>43</v>
      </c>
      <c r="J262" s="48" t="s">
        <v>25</v>
      </c>
      <c r="K262" s="48" t="s">
        <v>325</v>
      </c>
      <c r="L262" s="48" t="s">
        <v>19</v>
      </c>
      <c r="M262" s="6"/>
      <c r="N262" s="7"/>
      <c r="O262" s="7"/>
    </row>
    <row r="263" spans="1:15" ht="14.25" hidden="1" customHeight="1">
      <c r="A263" s="50" t="s">
        <v>205</v>
      </c>
      <c r="B263" s="47"/>
      <c r="C263" s="48" t="s">
        <v>501</v>
      </c>
      <c r="D263" s="48" t="s">
        <v>501</v>
      </c>
      <c r="E263" s="48" t="s">
        <v>166</v>
      </c>
      <c r="F263" s="48"/>
      <c r="G263" s="48" t="s">
        <v>14</v>
      </c>
      <c r="H263" s="49" t="s">
        <v>15</v>
      </c>
      <c r="I263" s="48" t="s">
        <v>43</v>
      </c>
      <c r="J263" s="48" t="s">
        <v>25</v>
      </c>
      <c r="K263" s="48" t="s">
        <v>18</v>
      </c>
      <c r="L263" s="48" t="s">
        <v>19</v>
      </c>
      <c r="M263" s="2"/>
      <c r="N263" s="8"/>
      <c r="O263" s="8"/>
    </row>
    <row r="264" spans="1:15" ht="20.399999999999999" customHeight="1">
      <c r="A264" s="50" t="s">
        <v>205</v>
      </c>
      <c r="B264" s="47"/>
      <c r="C264" s="48" t="s">
        <v>195</v>
      </c>
      <c r="D264" s="48" t="s">
        <v>195</v>
      </c>
      <c r="E264" s="48" t="s">
        <v>166</v>
      </c>
      <c r="F264" s="48"/>
      <c r="G264" s="48" t="s">
        <v>14</v>
      </c>
      <c r="H264" s="49" t="s">
        <v>15</v>
      </c>
      <c r="I264" s="48" t="s">
        <v>24</v>
      </c>
      <c r="J264" s="48" t="s">
        <v>25</v>
      </c>
      <c r="K264" s="48" t="s">
        <v>18</v>
      </c>
      <c r="L264" s="48" t="s">
        <v>19</v>
      </c>
      <c r="M264" s="147">
        <f>расшифровка!L122</f>
        <v>103120</v>
      </c>
      <c r="N264" s="147">
        <f>расшифровка!M122</f>
        <v>103120</v>
      </c>
      <c r="O264" s="147">
        <f>расшифровка!N122</f>
        <v>103120</v>
      </c>
    </row>
    <row r="265" spans="1:15" ht="28.5" hidden="1" customHeight="1">
      <c r="A265" s="50" t="s">
        <v>205</v>
      </c>
      <c r="B265" s="47"/>
      <c r="C265" s="48" t="s">
        <v>195</v>
      </c>
      <c r="D265" s="48" t="s">
        <v>195</v>
      </c>
      <c r="E265" s="48" t="s">
        <v>166</v>
      </c>
      <c r="F265" s="48"/>
      <c r="G265" s="48" t="s">
        <v>14</v>
      </c>
      <c r="H265" s="49" t="s">
        <v>15</v>
      </c>
      <c r="I265" s="48" t="s">
        <v>43</v>
      </c>
      <c r="J265" s="48" t="s">
        <v>25</v>
      </c>
      <c r="K265" s="48" t="s">
        <v>325</v>
      </c>
      <c r="L265" s="48" t="s">
        <v>19</v>
      </c>
      <c r="M265" s="2"/>
      <c r="N265" s="8"/>
      <c r="O265" s="8"/>
    </row>
    <row r="266" spans="1:15" ht="24.6" hidden="1" customHeight="1">
      <c r="A266" s="50" t="s">
        <v>205</v>
      </c>
      <c r="B266" s="47"/>
      <c r="C266" s="48" t="s">
        <v>195</v>
      </c>
      <c r="D266" s="48" t="s">
        <v>195</v>
      </c>
      <c r="E266" s="48" t="s">
        <v>166</v>
      </c>
      <c r="F266" s="48"/>
      <c r="G266" s="48" t="s">
        <v>14</v>
      </c>
      <c r="H266" s="49" t="s">
        <v>15</v>
      </c>
      <c r="I266" s="48" t="s">
        <v>43</v>
      </c>
      <c r="J266" s="48" t="s">
        <v>25</v>
      </c>
      <c r="K266" s="48" t="s">
        <v>18</v>
      </c>
      <c r="L266" s="48" t="s">
        <v>19</v>
      </c>
      <c r="M266" s="2"/>
      <c r="N266" s="8"/>
      <c r="O266" s="8"/>
    </row>
    <row r="267" spans="1:15" ht="28.5" customHeight="1">
      <c r="A267" s="50" t="s">
        <v>205</v>
      </c>
      <c r="B267" s="47"/>
      <c r="C267" s="48" t="s">
        <v>195</v>
      </c>
      <c r="D267" s="48" t="s">
        <v>195</v>
      </c>
      <c r="E267" s="48" t="s">
        <v>166</v>
      </c>
      <c r="F267" s="48"/>
      <c r="G267" s="150" t="s">
        <v>36</v>
      </c>
      <c r="H267" s="49" t="s">
        <v>37</v>
      </c>
      <c r="I267" s="48" t="s">
        <v>277</v>
      </c>
      <c r="J267" s="48" t="s">
        <v>38</v>
      </c>
      <c r="K267" s="48" t="s">
        <v>18</v>
      </c>
      <c r="L267" s="48" t="s">
        <v>153</v>
      </c>
      <c r="M267" s="147">
        <f>расшифровка!L56</f>
        <v>300822</v>
      </c>
      <c r="N267" s="147">
        <f>расшифровка!M56</f>
        <v>308222</v>
      </c>
      <c r="O267" s="147">
        <f>расшифровка!N56</f>
        <v>308222</v>
      </c>
    </row>
    <row r="268" spans="1:15" ht="42.6" hidden="1" customHeight="1">
      <c r="A268" s="50" t="s">
        <v>205</v>
      </c>
      <c r="B268" s="47"/>
      <c r="C268" s="48" t="s">
        <v>195</v>
      </c>
      <c r="D268" s="48" t="s">
        <v>195</v>
      </c>
      <c r="E268" s="48" t="s">
        <v>166</v>
      </c>
      <c r="F268" s="48"/>
      <c r="G268" s="48" t="s">
        <v>36</v>
      </c>
      <c r="H268" s="49" t="s">
        <v>37</v>
      </c>
      <c r="I268" s="48" t="s">
        <v>336</v>
      </c>
      <c r="J268" s="48" t="s">
        <v>38</v>
      </c>
      <c r="K268" s="48" t="s">
        <v>325</v>
      </c>
      <c r="L268" s="48" t="s">
        <v>153</v>
      </c>
      <c r="M268" s="2"/>
      <c r="N268" s="8"/>
      <c r="O268" s="8"/>
    </row>
    <row r="269" spans="1:15" ht="25.2" customHeight="1">
      <c r="A269" s="50" t="s">
        <v>205</v>
      </c>
      <c r="B269" s="47"/>
      <c r="C269" s="48" t="s">
        <v>195</v>
      </c>
      <c r="D269" s="48" t="s">
        <v>195</v>
      </c>
      <c r="E269" s="48" t="s">
        <v>166</v>
      </c>
      <c r="F269" s="48"/>
      <c r="G269" s="48" t="s">
        <v>36</v>
      </c>
      <c r="H269" s="49" t="s">
        <v>37</v>
      </c>
      <c r="I269" s="48" t="s">
        <v>278</v>
      </c>
      <c r="J269" s="48" t="s">
        <v>38</v>
      </c>
      <c r="K269" s="48" t="s">
        <v>18</v>
      </c>
      <c r="L269" s="48" t="s">
        <v>152</v>
      </c>
      <c r="M269" s="147">
        <f>расшифровка!L92</f>
        <v>342880</v>
      </c>
      <c r="N269" s="147">
        <f>расшифровка!M92</f>
        <v>342880</v>
      </c>
      <c r="O269" s="147">
        <f>расшифровка!N92</f>
        <v>342880</v>
      </c>
    </row>
    <row r="270" spans="1:15" ht="128.1" hidden="1" customHeight="1">
      <c r="A270" s="50" t="s">
        <v>205</v>
      </c>
      <c r="B270" s="47"/>
      <c r="C270" s="48" t="s">
        <v>195</v>
      </c>
      <c r="D270" s="48" t="s">
        <v>195</v>
      </c>
      <c r="E270" s="48" t="s">
        <v>166</v>
      </c>
      <c r="F270" s="48"/>
      <c r="G270" s="48" t="s">
        <v>36</v>
      </c>
      <c r="H270" s="49" t="s">
        <v>37</v>
      </c>
      <c r="I270" s="48" t="s">
        <v>337</v>
      </c>
      <c r="J270" s="48" t="s">
        <v>38</v>
      </c>
      <c r="K270" s="48" t="s">
        <v>325</v>
      </c>
      <c r="L270" s="48" t="s">
        <v>152</v>
      </c>
      <c r="M270" s="147"/>
      <c r="N270" s="147"/>
      <c r="O270" s="147"/>
    </row>
    <row r="271" spans="1:15" ht="25.2" customHeight="1">
      <c r="A271" s="50" t="s">
        <v>205</v>
      </c>
      <c r="B271" s="47"/>
      <c r="C271" s="48" t="s">
        <v>195</v>
      </c>
      <c r="D271" s="48" t="s">
        <v>195</v>
      </c>
      <c r="E271" s="48" t="s">
        <v>166</v>
      </c>
      <c r="F271" s="48"/>
      <c r="G271" s="48" t="s">
        <v>36</v>
      </c>
      <c r="H271" s="49" t="s">
        <v>37</v>
      </c>
      <c r="I271" s="48" t="s">
        <v>279</v>
      </c>
      <c r="J271" s="48" t="s">
        <v>38</v>
      </c>
      <c r="K271" s="48" t="s">
        <v>18</v>
      </c>
      <c r="L271" s="48" t="s">
        <v>152</v>
      </c>
      <c r="M271" s="147">
        <f>расшифровка!L93</f>
        <v>57305.52</v>
      </c>
      <c r="N271" s="147">
        <f>расшифровка!M93</f>
        <v>57305.52</v>
      </c>
      <c r="O271" s="147">
        <f>расшифровка!N93</f>
        <v>57305.52</v>
      </c>
    </row>
    <row r="272" spans="1:15" ht="28.5" hidden="1" customHeight="1">
      <c r="A272" s="50" t="s">
        <v>205</v>
      </c>
      <c r="B272" s="47"/>
      <c r="C272" s="48" t="s">
        <v>195</v>
      </c>
      <c r="D272" s="48" t="s">
        <v>195</v>
      </c>
      <c r="E272" s="48" t="s">
        <v>166</v>
      </c>
      <c r="F272" s="48"/>
      <c r="G272" s="48" t="s">
        <v>36</v>
      </c>
      <c r="H272" s="49" t="s">
        <v>37</v>
      </c>
      <c r="I272" s="48" t="s">
        <v>280</v>
      </c>
      <c r="J272" s="48" t="s">
        <v>38</v>
      </c>
      <c r="K272" s="48" t="s">
        <v>18</v>
      </c>
      <c r="L272" s="48" t="s">
        <v>152</v>
      </c>
      <c r="M272" s="147"/>
      <c r="N272" s="147"/>
      <c r="O272" s="147"/>
    </row>
    <row r="273" spans="1:15" ht="25.8" customHeight="1">
      <c r="A273" s="50" t="s">
        <v>205</v>
      </c>
      <c r="B273" s="47"/>
      <c r="C273" s="48" t="s">
        <v>195</v>
      </c>
      <c r="D273" s="48" t="s">
        <v>195</v>
      </c>
      <c r="E273" s="48" t="s">
        <v>166</v>
      </c>
      <c r="F273" s="48"/>
      <c r="G273" s="48" t="s">
        <v>36</v>
      </c>
      <c r="H273" s="49" t="s">
        <v>37</v>
      </c>
      <c r="I273" s="48" t="s">
        <v>281</v>
      </c>
      <c r="J273" s="48" t="s">
        <v>38</v>
      </c>
      <c r="K273" s="48" t="s">
        <v>18</v>
      </c>
      <c r="L273" s="48" t="s">
        <v>152</v>
      </c>
      <c r="M273" s="147">
        <f>расшифровка!L94</f>
        <v>1414500</v>
      </c>
      <c r="N273" s="147">
        <f>расшифровка!M94</f>
        <v>1367500</v>
      </c>
      <c r="O273" s="147">
        <f>расшифровка!N94</f>
        <v>1404500</v>
      </c>
    </row>
    <row r="274" spans="1:15" ht="96.6" customHeight="1">
      <c r="A274" s="50" t="s">
        <v>205</v>
      </c>
      <c r="B274" s="47"/>
      <c r="C274" s="48" t="s">
        <v>195</v>
      </c>
      <c r="D274" s="48" t="s">
        <v>195</v>
      </c>
      <c r="E274" s="48" t="s">
        <v>166</v>
      </c>
      <c r="F274" s="48"/>
      <c r="G274" s="48" t="s">
        <v>93</v>
      </c>
      <c r="H274" s="49" t="s">
        <v>94</v>
      </c>
      <c r="I274" s="48" t="s">
        <v>282</v>
      </c>
      <c r="J274" s="48" t="s">
        <v>73</v>
      </c>
      <c r="K274" s="48" t="s">
        <v>18</v>
      </c>
      <c r="L274" s="48" t="s">
        <v>206</v>
      </c>
      <c r="M274" s="147">
        <f>расшифровка!L16</f>
        <v>3721600</v>
      </c>
      <c r="N274" s="147">
        <f>расшифровка!M16</f>
        <v>3575700</v>
      </c>
      <c r="O274" s="147">
        <f>расшифровка!N16</f>
        <v>3722800</v>
      </c>
    </row>
    <row r="275" spans="1:15" ht="75.599999999999994" customHeight="1">
      <c r="A275" s="50" t="s">
        <v>205</v>
      </c>
      <c r="B275" s="47"/>
      <c r="C275" s="48" t="s">
        <v>195</v>
      </c>
      <c r="D275" s="48" t="s">
        <v>195</v>
      </c>
      <c r="E275" s="48" t="s">
        <v>166</v>
      </c>
      <c r="F275" s="48"/>
      <c r="G275" s="48" t="s">
        <v>93</v>
      </c>
      <c r="H275" s="49" t="s">
        <v>94</v>
      </c>
      <c r="I275" s="48" t="s">
        <v>283</v>
      </c>
      <c r="J275" s="48" t="s">
        <v>73</v>
      </c>
      <c r="K275" s="48" t="s">
        <v>18</v>
      </c>
      <c r="L275" s="48" t="s">
        <v>206</v>
      </c>
      <c r="M275" s="147">
        <f>расшифровка!L42</f>
        <v>762200</v>
      </c>
      <c r="N275" s="147">
        <f>расшифровка!M42</f>
        <v>732400</v>
      </c>
      <c r="O275" s="147">
        <f>расшифровка!N42</f>
        <v>762500</v>
      </c>
    </row>
    <row r="276" spans="1:15" ht="42.6" hidden="1" customHeight="1">
      <c r="A276" s="50" t="s">
        <v>205</v>
      </c>
      <c r="B276" s="47"/>
      <c r="C276" s="48" t="s">
        <v>195</v>
      </c>
      <c r="D276" s="48" t="s">
        <v>195</v>
      </c>
      <c r="E276" s="48" t="s">
        <v>166</v>
      </c>
      <c r="F276" s="48"/>
      <c r="G276" s="48" t="s">
        <v>79</v>
      </c>
      <c r="H276" s="49" t="s">
        <v>80</v>
      </c>
      <c r="I276" s="48" t="s">
        <v>284</v>
      </c>
      <c r="J276" s="48" t="s">
        <v>73</v>
      </c>
      <c r="K276" s="48" t="s">
        <v>18</v>
      </c>
      <c r="L276" s="48" t="s">
        <v>285</v>
      </c>
      <c r="M276" s="2"/>
      <c r="N276" s="8"/>
      <c r="O276" s="8"/>
    </row>
    <row r="277" spans="1:15" ht="68.25" hidden="1" customHeight="1">
      <c r="A277" s="50" t="s">
        <v>205</v>
      </c>
      <c r="B277" s="47"/>
      <c r="C277" s="48" t="s">
        <v>195</v>
      </c>
      <c r="D277" s="48" t="s">
        <v>195</v>
      </c>
      <c r="E277" s="48" t="s">
        <v>166</v>
      </c>
      <c r="F277" s="48"/>
      <c r="G277" s="48" t="s">
        <v>117</v>
      </c>
      <c r="H277" s="49" t="s">
        <v>118</v>
      </c>
      <c r="I277" s="48" t="s">
        <v>284</v>
      </c>
      <c r="J277" s="48" t="s">
        <v>73</v>
      </c>
      <c r="K277" s="48" t="s">
        <v>18</v>
      </c>
      <c r="L277" s="48" t="s">
        <v>212</v>
      </c>
      <c r="M277" s="2"/>
      <c r="N277" s="8"/>
      <c r="O277" s="8"/>
    </row>
    <row r="278" spans="1:15" ht="63" hidden="1" customHeight="1">
      <c r="A278" s="50" t="s">
        <v>205</v>
      </c>
      <c r="B278" s="47"/>
      <c r="C278" s="48" t="s">
        <v>195</v>
      </c>
      <c r="D278" s="48" t="s">
        <v>195</v>
      </c>
      <c r="E278" s="48" t="s">
        <v>166</v>
      </c>
      <c r="F278" s="48"/>
      <c r="G278" s="48" t="s">
        <v>111</v>
      </c>
      <c r="H278" s="49" t="s">
        <v>112</v>
      </c>
      <c r="I278" s="48" t="s">
        <v>286</v>
      </c>
      <c r="J278" s="48" t="s">
        <v>73</v>
      </c>
      <c r="K278" s="48" t="s">
        <v>18</v>
      </c>
      <c r="L278" s="48" t="s">
        <v>212</v>
      </c>
      <c r="M278" s="2"/>
      <c r="N278" s="8"/>
      <c r="O278" s="8"/>
    </row>
    <row r="279" spans="1:15" ht="59.25" hidden="1" customHeight="1">
      <c r="A279" s="50" t="s">
        <v>205</v>
      </c>
      <c r="B279" s="47"/>
      <c r="C279" s="48" t="s">
        <v>195</v>
      </c>
      <c r="D279" s="48" t="s">
        <v>195</v>
      </c>
      <c r="E279" s="48" t="s">
        <v>166</v>
      </c>
      <c r="F279" s="48"/>
      <c r="G279" s="48" t="s">
        <v>77</v>
      </c>
      <c r="H279" s="49" t="s">
        <v>78</v>
      </c>
      <c r="I279" s="48" t="s">
        <v>287</v>
      </c>
      <c r="J279" s="48" t="s">
        <v>73</v>
      </c>
      <c r="K279" s="48" t="s">
        <v>18</v>
      </c>
      <c r="L279" s="48" t="s">
        <v>152</v>
      </c>
      <c r="M279" s="2"/>
      <c r="N279" s="8"/>
      <c r="O279" s="8"/>
    </row>
    <row r="280" spans="1:15" ht="61.5" hidden="1" customHeight="1">
      <c r="A280" s="50" t="s">
        <v>205</v>
      </c>
      <c r="B280" s="47"/>
      <c r="C280" s="48" t="s">
        <v>195</v>
      </c>
      <c r="D280" s="48" t="s">
        <v>195</v>
      </c>
      <c r="E280" s="48" t="s">
        <v>166</v>
      </c>
      <c r="F280" s="48"/>
      <c r="G280" s="48" t="s">
        <v>105</v>
      </c>
      <c r="H280" s="51" t="s">
        <v>106</v>
      </c>
      <c r="I280" s="48" t="s">
        <v>288</v>
      </c>
      <c r="J280" s="48" t="s">
        <v>73</v>
      </c>
      <c r="K280" s="48" t="s">
        <v>18</v>
      </c>
      <c r="L280" s="48" t="s">
        <v>152</v>
      </c>
      <c r="M280" s="2"/>
      <c r="N280" s="8"/>
      <c r="O280" s="8"/>
    </row>
    <row r="281" spans="1:15" ht="61.5" hidden="1" customHeight="1">
      <c r="A281" s="50" t="s">
        <v>205</v>
      </c>
      <c r="B281" s="47"/>
      <c r="C281" s="48" t="s">
        <v>195</v>
      </c>
      <c r="D281" s="48" t="s">
        <v>195</v>
      </c>
      <c r="E281" s="48" t="s">
        <v>166</v>
      </c>
      <c r="F281" s="48"/>
      <c r="G281" s="48" t="s">
        <v>79</v>
      </c>
      <c r="H281" s="49" t="s">
        <v>80</v>
      </c>
      <c r="I281" s="48" t="s">
        <v>289</v>
      </c>
      <c r="J281" s="48" t="s">
        <v>73</v>
      </c>
      <c r="K281" s="48" t="s">
        <v>18</v>
      </c>
      <c r="L281" s="48" t="s">
        <v>285</v>
      </c>
      <c r="M281" s="2"/>
      <c r="N281" s="8"/>
      <c r="O281" s="8"/>
    </row>
    <row r="282" spans="1:15" ht="57.6" customHeight="1">
      <c r="A282" s="50" t="s">
        <v>205</v>
      </c>
      <c r="B282" s="47"/>
      <c r="C282" s="48" t="s">
        <v>415</v>
      </c>
      <c r="D282" s="48" t="s">
        <v>415</v>
      </c>
      <c r="E282" s="48" t="s">
        <v>166</v>
      </c>
      <c r="F282" s="48"/>
      <c r="G282" s="48" t="s">
        <v>97</v>
      </c>
      <c r="H282" s="49" t="s">
        <v>98</v>
      </c>
      <c r="I282" s="48" t="s">
        <v>290</v>
      </c>
      <c r="J282" s="48" t="s">
        <v>73</v>
      </c>
      <c r="K282" s="48" t="s">
        <v>18</v>
      </c>
      <c r="L282" s="48" t="s">
        <v>152</v>
      </c>
      <c r="M282" s="141">
        <f>расшифровка!L108</f>
        <v>244400</v>
      </c>
      <c r="N282" s="141">
        <f>расшифровка!M108</f>
        <v>244400</v>
      </c>
      <c r="O282" s="141">
        <f>расшифровка!N108</f>
        <v>244400</v>
      </c>
    </row>
    <row r="283" spans="1:15" ht="56.85" hidden="1" customHeight="1">
      <c r="A283" s="50" t="s">
        <v>205</v>
      </c>
      <c r="B283" s="47"/>
      <c r="C283" s="48" t="s">
        <v>195</v>
      </c>
      <c r="D283" s="48" t="s">
        <v>195</v>
      </c>
      <c r="E283" s="48" t="s">
        <v>166</v>
      </c>
      <c r="F283" s="48"/>
      <c r="G283" s="48" t="s">
        <v>99</v>
      </c>
      <c r="H283" s="49" t="s">
        <v>100</v>
      </c>
      <c r="I283" s="48" t="s">
        <v>291</v>
      </c>
      <c r="J283" s="48" t="s">
        <v>73</v>
      </c>
      <c r="K283" s="48" t="s">
        <v>18</v>
      </c>
      <c r="L283" s="48" t="s">
        <v>152</v>
      </c>
      <c r="M283" s="2"/>
      <c r="N283" s="8"/>
      <c r="O283" s="8"/>
    </row>
    <row r="284" spans="1:15" ht="71.099999999999994" hidden="1" customHeight="1">
      <c r="A284" s="50" t="s">
        <v>205</v>
      </c>
      <c r="B284" s="47"/>
      <c r="C284" s="48" t="s">
        <v>195</v>
      </c>
      <c r="D284" s="48" t="s">
        <v>195</v>
      </c>
      <c r="E284" s="48" t="s">
        <v>166</v>
      </c>
      <c r="F284" s="48"/>
      <c r="G284" s="48" t="s">
        <v>83</v>
      </c>
      <c r="H284" s="49" t="s">
        <v>84</v>
      </c>
      <c r="I284" s="48" t="s">
        <v>292</v>
      </c>
      <c r="J284" s="48" t="s">
        <v>73</v>
      </c>
      <c r="K284" s="48" t="s">
        <v>18</v>
      </c>
      <c r="L284" s="48" t="s">
        <v>152</v>
      </c>
      <c r="M284" s="2"/>
      <c r="N284" s="8"/>
      <c r="O284" s="8"/>
    </row>
    <row r="285" spans="1:15" ht="48" hidden="1" customHeight="1">
      <c r="A285" s="50" t="s">
        <v>205</v>
      </c>
      <c r="B285" s="47"/>
      <c r="C285" s="48" t="s">
        <v>195</v>
      </c>
      <c r="D285" s="48" t="s">
        <v>195</v>
      </c>
      <c r="E285" s="48" t="s">
        <v>166</v>
      </c>
      <c r="F285" s="48"/>
      <c r="G285" s="48" t="s">
        <v>121</v>
      </c>
      <c r="H285" s="49" t="s">
        <v>122</v>
      </c>
      <c r="I285" s="48" t="s">
        <v>293</v>
      </c>
      <c r="J285" s="48" t="s">
        <v>73</v>
      </c>
      <c r="K285" s="48" t="s">
        <v>18</v>
      </c>
      <c r="L285" s="48" t="s">
        <v>152</v>
      </c>
      <c r="M285" s="2"/>
      <c r="N285" s="8"/>
      <c r="O285" s="8"/>
    </row>
    <row r="286" spans="1:15" ht="57.75" hidden="1" customHeight="1">
      <c r="A286" s="50" t="s">
        <v>205</v>
      </c>
      <c r="B286" s="47"/>
      <c r="C286" s="48" t="s">
        <v>195</v>
      </c>
      <c r="D286" s="48" t="s">
        <v>195</v>
      </c>
      <c r="E286" s="48" t="s">
        <v>166</v>
      </c>
      <c r="F286" s="48"/>
      <c r="G286" s="48" t="s">
        <v>103</v>
      </c>
      <c r="H286" s="49" t="s">
        <v>104</v>
      </c>
      <c r="I286" s="48" t="s">
        <v>294</v>
      </c>
      <c r="J286" s="48" t="s">
        <v>73</v>
      </c>
      <c r="K286" s="48" t="s">
        <v>18</v>
      </c>
      <c r="L286" s="48" t="s">
        <v>152</v>
      </c>
      <c r="M286" s="2"/>
      <c r="N286" s="8"/>
      <c r="O286" s="8"/>
    </row>
    <row r="287" spans="1:15" ht="90" customHeight="1">
      <c r="A287" s="50" t="s">
        <v>205</v>
      </c>
      <c r="B287" s="47"/>
      <c r="C287" s="48" t="s">
        <v>195</v>
      </c>
      <c r="D287" s="48" t="s">
        <v>195</v>
      </c>
      <c r="E287" s="48" t="s">
        <v>166</v>
      </c>
      <c r="F287" s="48"/>
      <c r="G287" s="48" t="s">
        <v>95</v>
      </c>
      <c r="H287" s="49" t="s">
        <v>96</v>
      </c>
      <c r="I287" s="48" t="s">
        <v>295</v>
      </c>
      <c r="J287" s="48" t="s">
        <v>73</v>
      </c>
      <c r="K287" s="48" t="s">
        <v>18</v>
      </c>
      <c r="L287" s="48" t="s">
        <v>152</v>
      </c>
      <c r="M287" s="147">
        <f>расшифровка!L107</f>
        <v>1063100</v>
      </c>
      <c r="N287" s="147">
        <f>расшифровка!M107</f>
        <v>1063100</v>
      </c>
      <c r="O287" s="147">
        <f>расшифровка!N107</f>
        <v>1063100</v>
      </c>
    </row>
    <row r="288" spans="1:15" ht="28.5" hidden="1" customHeight="1">
      <c r="A288" s="50" t="s">
        <v>207</v>
      </c>
      <c r="B288" s="47"/>
      <c r="C288" s="48" t="s">
        <v>195</v>
      </c>
      <c r="D288" s="48" t="s">
        <v>195</v>
      </c>
      <c r="E288" s="48" t="s">
        <v>208</v>
      </c>
      <c r="F288" s="48"/>
      <c r="G288" s="48" t="s">
        <v>14</v>
      </c>
      <c r="H288" s="49" t="s">
        <v>15</v>
      </c>
      <c r="I288" s="48" t="s">
        <v>24</v>
      </c>
      <c r="J288" s="48" t="s">
        <v>25</v>
      </c>
      <c r="K288" s="48" t="s">
        <v>18</v>
      </c>
      <c r="L288" s="48" t="s">
        <v>19</v>
      </c>
      <c r="M288" s="2"/>
      <c r="N288" s="8"/>
      <c r="O288" s="8"/>
    </row>
    <row r="289" spans="1:15" ht="42.6" hidden="1" customHeight="1">
      <c r="A289" s="50" t="s">
        <v>207</v>
      </c>
      <c r="B289" s="47"/>
      <c r="C289" s="48" t="s">
        <v>195</v>
      </c>
      <c r="D289" s="48" t="s">
        <v>195</v>
      </c>
      <c r="E289" s="48" t="s">
        <v>208</v>
      </c>
      <c r="F289" s="48"/>
      <c r="G289" s="48" t="s">
        <v>14</v>
      </c>
      <c r="H289" s="49" t="s">
        <v>15</v>
      </c>
      <c r="I289" s="48" t="s">
        <v>43</v>
      </c>
      <c r="J289" s="48" t="s">
        <v>25</v>
      </c>
      <c r="K289" s="48" t="s">
        <v>18</v>
      </c>
      <c r="L289" s="48" t="s">
        <v>19</v>
      </c>
      <c r="M289" s="2"/>
      <c r="N289" s="8"/>
      <c r="O289" s="8"/>
    </row>
    <row r="290" spans="1:15" ht="42.6" hidden="1" customHeight="1">
      <c r="A290" s="50" t="s">
        <v>207</v>
      </c>
      <c r="B290" s="47"/>
      <c r="C290" s="48" t="s">
        <v>195</v>
      </c>
      <c r="D290" s="48" t="s">
        <v>195</v>
      </c>
      <c r="E290" s="48" t="s">
        <v>208</v>
      </c>
      <c r="F290" s="48"/>
      <c r="G290" s="48" t="s">
        <v>36</v>
      </c>
      <c r="H290" s="49" t="s">
        <v>37</v>
      </c>
      <c r="I290" s="48" t="s">
        <v>296</v>
      </c>
      <c r="J290" s="48" t="s">
        <v>38</v>
      </c>
      <c r="K290" s="48" t="s">
        <v>18</v>
      </c>
      <c r="L290" s="48" t="s">
        <v>152</v>
      </c>
      <c r="M290" s="2"/>
      <c r="N290" s="8"/>
      <c r="O290" s="8"/>
    </row>
    <row r="291" spans="1:15" ht="128.1" hidden="1" customHeight="1">
      <c r="A291" s="50" t="s">
        <v>207</v>
      </c>
      <c r="B291" s="47"/>
      <c r="C291" s="48" t="s">
        <v>195</v>
      </c>
      <c r="D291" s="48" t="s">
        <v>195</v>
      </c>
      <c r="E291" s="48" t="s">
        <v>209</v>
      </c>
      <c r="F291" s="48"/>
      <c r="G291" s="48" t="s">
        <v>14</v>
      </c>
      <c r="H291" s="49" t="s">
        <v>15</v>
      </c>
      <c r="I291" s="48" t="s">
        <v>24</v>
      </c>
      <c r="J291" s="48" t="s">
        <v>25</v>
      </c>
      <c r="K291" s="48" t="s">
        <v>18</v>
      </c>
      <c r="L291" s="48" t="s">
        <v>19</v>
      </c>
      <c r="M291" s="2"/>
      <c r="N291" s="8"/>
      <c r="O291" s="8"/>
    </row>
    <row r="292" spans="1:15" ht="185.1" hidden="1" customHeight="1">
      <c r="A292" s="50" t="s">
        <v>207</v>
      </c>
      <c r="B292" s="47"/>
      <c r="C292" s="48" t="s">
        <v>195</v>
      </c>
      <c r="D292" s="48" t="s">
        <v>195</v>
      </c>
      <c r="E292" s="48" t="s">
        <v>209</v>
      </c>
      <c r="F292" s="48"/>
      <c r="G292" s="48" t="s">
        <v>14</v>
      </c>
      <c r="H292" s="49" t="s">
        <v>15</v>
      </c>
      <c r="I292" s="48" t="s">
        <v>43</v>
      </c>
      <c r="J292" s="48" t="s">
        <v>25</v>
      </c>
      <c r="K292" s="48" t="s">
        <v>18</v>
      </c>
      <c r="L292" s="48" t="s">
        <v>19</v>
      </c>
      <c r="M292" s="2"/>
      <c r="N292" s="8"/>
      <c r="O292" s="8"/>
    </row>
    <row r="293" spans="1:15" ht="25.8" customHeight="1">
      <c r="A293" s="50" t="s">
        <v>210</v>
      </c>
      <c r="B293" s="47"/>
      <c r="C293" s="48" t="s">
        <v>195</v>
      </c>
      <c r="D293" s="48" t="s">
        <v>195</v>
      </c>
      <c r="E293" s="48" t="s">
        <v>211</v>
      </c>
      <c r="F293" s="48"/>
      <c r="G293" s="48" t="s">
        <v>14</v>
      </c>
      <c r="H293" s="49" t="s">
        <v>15</v>
      </c>
      <c r="I293" s="48" t="s">
        <v>24</v>
      </c>
      <c r="J293" s="48" t="s">
        <v>25</v>
      </c>
      <c r="K293" s="48" t="s">
        <v>18</v>
      </c>
      <c r="L293" s="48" t="s">
        <v>19</v>
      </c>
      <c r="M293" s="147">
        <f>расшифровка!L129</f>
        <v>400000</v>
      </c>
      <c r="N293" s="147">
        <f>расшифровка!M129</f>
        <v>400000</v>
      </c>
      <c r="O293" s="147">
        <f>расшифровка!N129</f>
        <v>400000</v>
      </c>
    </row>
    <row r="294" spans="1:15" ht="14.25" hidden="1" customHeight="1">
      <c r="A294" s="50" t="s">
        <v>210</v>
      </c>
      <c r="B294" s="47"/>
      <c r="C294" s="48" t="s">
        <v>195</v>
      </c>
      <c r="D294" s="48" t="s">
        <v>195</v>
      </c>
      <c r="E294" s="48" t="s">
        <v>211</v>
      </c>
      <c r="F294" s="48"/>
      <c r="G294" s="48" t="s">
        <v>14</v>
      </c>
      <c r="H294" s="49" t="s">
        <v>15</v>
      </c>
      <c r="I294" s="48" t="s">
        <v>24</v>
      </c>
      <c r="J294" s="48" t="s">
        <v>25</v>
      </c>
      <c r="K294" s="48" t="s">
        <v>325</v>
      </c>
      <c r="L294" s="48" t="s">
        <v>19</v>
      </c>
      <c r="M294" s="2"/>
      <c r="N294" s="8"/>
      <c r="O294" s="8"/>
    </row>
    <row r="295" spans="1:15" ht="28.5" hidden="1" customHeight="1">
      <c r="A295" s="50" t="s">
        <v>210</v>
      </c>
      <c r="B295" s="47"/>
      <c r="C295" s="48" t="s">
        <v>195</v>
      </c>
      <c r="D295" s="48" t="s">
        <v>195</v>
      </c>
      <c r="E295" s="48" t="s">
        <v>211</v>
      </c>
      <c r="F295" s="48"/>
      <c r="G295" s="48" t="s">
        <v>14</v>
      </c>
      <c r="H295" s="49" t="s">
        <v>15</v>
      </c>
      <c r="I295" s="48" t="s">
        <v>43</v>
      </c>
      <c r="J295" s="48" t="s">
        <v>25</v>
      </c>
      <c r="K295" s="48" t="s">
        <v>18</v>
      </c>
      <c r="L295" s="48" t="s">
        <v>19</v>
      </c>
      <c r="M295" s="2"/>
      <c r="N295" s="8"/>
      <c r="O295" s="8"/>
    </row>
    <row r="296" spans="1:15" ht="28.2" customHeight="1">
      <c r="A296" s="50" t="s">
        <v>210</v>
      </c>
      <c r="B296" s="47"/>
      <c r="C296" s="48" t="s">
        <v>195</v>
      </c>
      <c r="D296" s="48" t="s">
        <v>195</v>
      </c>
      <c r="E296" s="48" t="s">
        <v>211</v>
      </c>
      <c r="F296" s="48"/>
      <c r="G296" s="48" t="s">
        <v>36</v>
      </c>
      <c r="H296" s="49" t="s">
        <v>37</v>
      </c>
      <c r="I296" s="48" t="s">
        <v>297</v>
      </c>
      <c r="J296" s="48" t="s">
        <v>38</v>
      </c>
      <c r="K296" s="48" t="s">
        <v>18</v>
      </c>
      <c r="L296" s="48" t="s">
        <v>153</v>
      </c>
      <c r="M296" s="147">
        <f>расшифровка!L58</f>
        <v>250000</v>
      </c>
      <c r="N296" s="147">
        <f>расшифровка!M58</f>
        <v>250000</v>
      </c>
      <c r="O296" s="147">
        <f>расшифровка!N58</f>
        <v>250000</v>
      </c>
    </row>
    <row r="297" spans="1:15" ht="42.6" hidden="1" customHeight="1">
      <c r="A297" s="50" t="s">
        <v>210</v>
      </c>
      <c r="B297" s="47"/>
      <c r="C297" s="48" t="s">
        <v>195</v>
      </c>
      <c r="D297" s="48" t="s">
        <v>195</v>
      </c>
      <c r="E297" s="48" t="s">
        <v>211</v>
      </c>
      <c r="F297" s="48"/>
      <c r="G297" s="48" t="s">
        <v>36</v>
      </c>
      <c r="H297" s="49" t="s">
        <v>37</v>
      </c>
      <c r="I297" s="48" t="s">
        <v>338</v>
      </c>
      <c r="J297" s="48" t="s">
        <v>38</v>
      </c>
      <c r="K297" s="48" t="s">
        <v>325</v>
      </c>
      <c r="L297" s="48" t="s">
        <v>153</v>
      </c>
      <c r="M297" s="2"/>
      <c r="N297" s="8"/>
      <c r="O297" s="8"/>
    </row>
    <row r="298" spans="1:15" ht="42.6" hidden="1" customHeight="1">
      <c r="A298" s="50" t="s">
        <v>210</v>
      </c>
      <c r="B298" s="47"/>
      <c r="C298" s="48" t="s">
        <v>195</v>
      </c>
      <c r="D298" s="48" t="s">
        <v>195</v>
      </c>
      <c r="E298" s="48" t="s">
        <v>211</v>
      </c>
      <c r="F298" s="48"/>
      <c r="G298" s="48" t="s">
        <v>36</v>
      </c>
      <c r="H298" s="49" t="s">
        <v>37</v>
      </c>
      <c r="I298" s="48" t="s">
        <v>298</v>
      </c>
      <c r="J298" s="48" t="s">
        <v>38</v>
      </c>
      <c r="K298" s="48" t="s">
        <v>18</v>
      </c>
      <c r="L298" s="48" t="s">
        <v>152</v>
      </c>
      <c r="M298" s="2"/>
      <c r="N298" s="8"/>
      <c r="O298" s="8"/>
    </row>
    <row r="299" spans="1:15" ht="185.1" hidden="1" customHeight="1">
      <c r="A299" s="50" t="s">
        <v>210</v>
      </c>
      <c r="B299" s="47"/>
      <c r="C299" s="48" t="s">
        <v>195</v>
      </c>
      <c r="D299" s="48" t="s">
        <v>195</v>
      </c>
      <c r="E299" s="48" t="s">
        <v>211</v>
      </c>
      <c r="F299" s="48"/>
      <c r="G299" s="48" t="s">
        <v>36</v>
      </c>
      <c r="H299" s="49" t="s">
        <v>37</v>
      </c>
      <c r="I299" s="48" t="s">
        <v>345</v>
      </c>
      <c r="J299" s="48" t="s">
        <v>38</v>
      </c>
      <c r="K299" s="48" t="s">
        <v>325</v>
      </c>
      <c r="L299" s="48" t="s">
        <v>152</v>
      </c>
      <c r="M299" s="2"/>
      <c r="N299" s="8"/>
      <c r="O299" s="8"/>
    </row>
    <row r="300" spans="1:15" ht="28.5" hidden="1" customHeight="1">
      <c r="A300" s="50" t="s">
        <v>210</v>
      </c>
      <c r="B300" s="47"/>
      <c r="C300" s="48" t="s">
        <v>195</v>
      </c>
      <c r="D300" s="48" t="s">
        <v>195</v>
      </c>
      <c r="E300" s="48" t="s">
        <v>211</v>
      </c>
      <c r="F300" s="48"/>
      <c r="G300" s="48" t="s">
        <v>36</v>
      </c>
      <c r="H300" s="49" t="s">
        <v>37</v>
      </c>
      <c r="I300" s="48" t="s">
        <v>299</v>
      </c>
      <c r="J300" s="48" t="s">
        <v>38</v>
      </c>
      <c r="K300" s="48" t="s">
        <v>18</v>
      </c>
      <c r="L300" s="48" t="s">
        <v>152</v>
      </c>
      <c r="M300" s="2"/>
      <c r="N300" s="8"/>
      <c r="O300" s="8"/>
    </row>
    <row r="301" spans="1:15" ht="28.5" hidden="1" customHeight="1">
      <c r="A301" s="50" t="s">
        <v>210</v>
      </c>
      <c r="B301" s="47"/>
      <c r="C301" s="48" t="s">
        <v>195</v>
      </c>
      <c r="D301" s="48" t="s">
        <v>195</v>
      </c>
      <c r="E301" s="48" t="s">
        <v>211</v>
      </c>
      <c r="F301" s="48"/>
      <c r="G301" s="48" t="s">
        <v>36</v>
      </c>
      <c r="H301" s="49" t="s">
        <v>37</v>
      </c>
      <c r="I301" s="48" t="s">
        <v>300</v>
      </c>
      <c r="J301" s="48" t="s">
        <v>38</v>
      </c>
      <c r="K301" s="48" t="s">
        <v>18</v>
      </c>
      <c r="L301" s="48" t="s">
        <v>152</v>
      </c>
      <c r="M301" s="2"/>
      <c r="N301" s="8"/>
      <c r="O301" s="8"/>
    </row>
    <row r="302" spans="1:15" ht="65.25" hidden="1" customHeight="1">
      <c r="A302" s="50" t="s">
        <v>210</v>
      </c>
      <c r="B302" s="47"/>
      <c r="C302" s="48" t="s">
        <v>195</v>
      </c>
      <c r="D302" s="48" t="s">
        <v>195</v>
      </c>
      <c r="E302" s="48" t="s">
        <v>211</v>
      </c>
      <c r="F302" s="48"/>
      <c r="G302" s="48" t="s">
        <v>85</v>
      </c>
      <c r="H302" s="49" t="s">
        <v>86</v>
      </c>
      <c r="I302" s="48" t="s">
        <v>301</v>
      </c>
      <c r="J302" s="48" t="s">
        <v>73</v>
      </c>
      <c r="K302" s="48" t="s">
        <v>18</v>
      </c>
      <c r="L302" s="48" t="s">
        <v>212</v>
      </c>
      <c r="M302" s="2"/>
      <c r="N302" s="8"/>
      <c r="O302" s="8"/>
    </row>
    <row r="303" spans="1:15" ht="64.5" hidden="1" customHeight="1">
      <c r="A303" s="50" t="s">
        <v>210</v>
      </c>
      <c r="B303" s="47"/>
      <c r="C303" s="48" t="s">
        <v>195</v>
      </c>
      <c r="D303" s="48" t="s">
        <v>195</v>
      </c>
      <c r="E303" s="48" t="s">
        <v>211</v>
      </c>
      <c r="F303" s="48"/>
      <c r="G303" s="48" t="s">
        <v>85</v>
      </c>
      <c r="H303" s="49" t="s">
        <v>86</v>
      </c>
      <c r="I303" s="48" t="s">
        <v>301</v>
      </c>
      <c r="J303" s="48" t="s">
        <v>73</v>
      </c>
      <c r="K303" s="48" t="s">
        <v>18</v>
      </c>
      <c r="L303" s="48" t="s">
        <v>285</v>
      </c>
      <c r="M303" s="2"/>
      <c r="N303" s="8"/>
      <c r="O303" s="8"/>
    </row>
    <row r="304" spans="1:15" ht="66" hidden="1" customHeight="1">
      <c r="A304" s="50" t="s">
        <v>210</v>
      </c>
      <c r="B304" s="47"/>
      <c r="C304" s="48" t="s">
        <v>195</v>
      </c>
      <c r="D304" s="48" t="s">
        <v>195</v>
      </c>
      <c r="E304" s="48" t="s">
        <v>211</v>
      </c>
      <c r="F304" s="48"/>
      <c r="G304" s="48" t="s">
        <v>85</v>
      </c>
      <c r="H304" s="49" t="s">
        <v>86</v>
      </c>
      <c r="I304" s="48" t="s">
        <v>302</v>
      </c>
      <c r="J304" s="48" t="s">
        <v>73</v>
      </c>
      <c r="K304" s="48" t="s">
        <v>18</v>
      </c>
      <c r="L304" s="48" t="s">
        <v>212</v>
      </c>
      <c r="M304" s="2"/>
      <c r="N304" s="8"/>
      <c r="O304" s="8"/>
    </row>
    <row r="305" spans="1:15" ht="51" hidden="1" customHeight="1">
      <c r="A305" s="50" t="s">
        <v>210</v>
      </c>
      <c r="B305" s="47"/>
      <c r="C305" s="48" t="s">
        <v>195</v>
      </c>
      <c r="D305" s="48" t="s">
        <v>195</v>
      </c>
      <c r="E305" s="48" t="s">
        <v>211</v>
      </c>
      <c r="F305" s="48"/>
      <c r="G305" s="48" t="s">
        <v>85</v>
      </c>
      <c r="H305" s="49" t="s">
        <v>86</v>
      </c>
      <c r="I305" s="48" t="s">
        <v>303</v>
      </c>
      <c r="J305" s="48" t="s">
        <v>73</v>
      </c>
      <c r="K305" s="48" t="s">
        <v>18</v>
      </c>
      <c r="L305" s="48" t="s">
        <v>152</v>
      </c>
      <c r="M305" s="2"/>
      <c r="N305" s="8"/>
      <c r="O305" s="8"/>
    </row>
    <row r="306" spans="1:15" ht="66" hidden="1" customHeight="1">
      <c r="A306" s="50" t="s">
        <v>210</v>
      </c>
      <c r="B306" s="47"/>
      <c r="C306" s="48" t="s">
        <v>195</v>
      </c>
      <c r="D306" s="48" t="s">
        <v>195</v>
      </c>
      <c r="E306" s="48" t="s">
        <v>211</v>
      </c>
      <c r="F306" s="48"/>
      <c r="G306" s="48" t="s">
        <v>87</v>
      </c>
      <c r="H306" s="49" t="s">
        <v>88</v>
      </c>
      <c r="I306" s="48" t="s">
        <v>304</v>
      </c>
      <c r="J306" s="48" t="s">
        <v>73</v>
      </c>
      <c r="K306" s="48" t="s">
        <v>18</v>
      </c>
      <c r="L306" s="48" t="s">
        <v>152</v>
      </c>
      <c r="M306" s="2"/>
      <c r="N306" s="8"/>
      <c r="O306" s="8"/>
    </row>
    <row r="307" spans="1:15" ht="66" hidden="1" customHeight="1">
      <c r="A307" s="50" t="s">
        <v>210</v>
      </c>
      <c r="B307" s="47"/>
      <c r="C307" s="48" t="s">
        <v>195</v>
      </c>
      <c r="D307" s="48" t="s">
        <v>195</v>
      </c>
      <c r="E307" s="48" t="s">
        <v>211</v>
      </c>
      <c r="F307" s="48"/>
      <c r="G307" s="48" t="s">
        <v>81</v>
      </c>
      <c r="H307" s="49" t="s">
        <v>82</v>
      </c>
      <c r="I307" s="48" t="s">
        <v>305</v>
      </c>
      <c r="J307" s="48" t="s">
        <v>73</v>
      </c>
      <c r="K307" s="48" t="s">
        <v>18</v>
      </c>
      <c r="L307" s="48" t="s">
        <v>213</v>
      </c>
      <c r="M307" s="2"/>
      <c r="N307" s="8"/>
      <c r="O307" s="8"/>
    </row>
    <row r="308" spans="1:15" ht="142.35" hidden="1" customHeight="1">
      <c r="A308" s="50" t="s">
        <v>210</v>
      </c>
      <c r="B308" s="47"/>
      <c r="C308" s="48" t="s">
        <v>195</v>
      </c>
      <c r="D308" s="48" t="s">
        <v>195</v>
      </c>
      <c r="E308" s="48" t="s">
        <v>211</v>
      </c>
      <c r="F308" s="48"/>
      <c r="G308" s="48" t="s">
        <v>123</v>
      </c>
      <c r="H308" s="49" t="s">
        <v>124</v>
      </c>
      <c r="I308" s="48" t="s">
        <v>306</v>
      </c>
      <c r="J308" s="48" t="s">
        <v>73</v>
      </c>
      <c r="K308" s="48" t="s">
        <v>18</v>
      </c>
      <c r="L308" s="48" t="s">
        <v>214</v>
      </c>
      <c r="M308" s="2"/>
      <c r="N308" s="8"/>
      <c r="O308" s="8"/>
    </row>
    <row r="309" spans="1:15" ht="142.35" hidden="1" customHeight="1">
      <c r="A309" s="50" t="s">
        <v>210</v>
      </c>
      <c r="B309" s="47"/>
      <c r="C309" s="48" t="s">
        <v>195</v>
      </c>
      <c r="D309" s="48" t="s">
        <v>195</v>
      </c>
      <c r="E309" s="48" t="s">
        <v>211</v>
      </c>
      <c r="F309" s="48"/>
      <c r="G309" s="48" t="s">
        <v>85</v>
      </c>
      <c r="H309" s="49" t="s">
        <v>86</v>
      </c>
      <c r="I309" s="48" t="s">
        <v>303</v>
      </c>
      <c r="J309" s="48" t="s">
        <v>73</v>
      </c>
      <c r="K309" s="48" t="s">
        <v>18</v>
      </c>
      <c r="L309" s="48" t="s">
        <v>213</v>
      </c>
      <c r="M309" s="2"/>
      <c r="N309" s="8"/>
      <c r="O309" s="8"/>
    </row>
    <row r="310" spans="1:15" ht="99" customHeight="1">
      <c r="A310" s="50" t="s">
        <v>210</v>
      </c>
      <c r="B310" s="47"/>
      <c r="C310" s="48" t="s">
        <v>195</v>
      </c>
      <c r="D310" s="48" t="s">
        <v>195</v>
      </c>
      <c r="E310" s="48" t="s">
        <v>211</v>
      </c>
      <c r="F310" s="48"/>
      <c r="G310" s="48" t="s">
        <v>103</v>
      </c>
      <c r="H310" s="49" t="s">
        <v>104</v>
      </c>
      <c r="I310" s="48" t="s">
        <v>307</v>
      </c>
      <c r="J310" s="48" t="s">
        <v>73</v>
      </c>
      <c r="K310" s="48" t="s">
        <v>18</v>
      </c>
      <c r="L310" s="48" t="s">
        <v>152</v>
      </c>
      <c r="M310" s="147">
        <f>расшифровка!L111</f>
        <v>665000</v>
      </c>
      <c r="N310" s="147">
        <f>расшифровка!M111</f>
        <v>990000</v>
      </c>
      <c r="O310" s="147">
        <f>расшифровка!N111</f>
        <v>360000</v>
      </c>
    </row>
    <row r="311" spans="1:15" ht="74.25" hidden="1" customHeight="1">
      <c r="A311" s="50" t="s">
        <v>210</v>
      </c>
      <c r="B311" s="47"/>
      <c r="C311" s="48" t="s">
        <v>195</v>
      </c>
      <c r="D311" s="48" t="s">
        <v>195</v>
      </c>
      <c r="E311" s="48" t="s">
        <v>211</v>
      </c>
      <c r="F311" s="48"/>
      <c r="G311" s="48" t="s">
        <v>85</v>
      </c>
      <c r="H311" s="49" t="s">
        <v>86</v>
      </c>
      <c r="I311" s="48" t="s">
        <v>306</v>
      </c>
      <c r="J311" s="48" t="s">
        <v>73</v>
      </c>
      <c r="K311" s="48" t="s">
        <v>18</v>
      </c>
      <c r="L311" s="48" t="s">
        <v>285</v>
      </c>
      <c r="M311" s="2"/>
      <c r="N311" s="8"/>
      <c r="O311" s="8"/>
    </row>
    <row r="312" spans="1:15" ht="57.75" hidden="1" customHeight="1">
      <c r="A312" s="50" t="s">
        <v>210</v>
      </c>
      <c r="B312" s="47"/>
      <c r="C312" s="48" t="s">
        <v>195</v>
      </c>
      <c r="D312" s="48" t="s">
        <v>195</v>
      </c>
      <c r="E312" s="48" t="s">
        <v>211</v>
      </c>
      <c r="F312" s="48"/>
      <c r="G312" s="48" t="s">
        <v>83</v>
      </c>
      <c r="H312" s="49" t="s">
        <v>84</v>
      </c>
      <c r="I312" s="48" t="s">
        <v>308</v>
      </c>
      <c r="J312" s="48" t="s">
        <v>73</v>
      </c>
      <c r="K312" s="48" t="s">
        <v>18</v>
      </c>
      <c r="L312" s="48" t="s">
        <v>152</v>
      </c>
      <c r="M312" s="2"/>
      <c r="N312" s="8"/>
      <c r="O312" s="8"/>
    </row>
    <row r="313" spans="1:15" ht="78" hidden="1" customHeight="1">
      <c r="A313" s="50" t="s">
        <v>210</v>
      </c>
      <c r="B313" s="47"/>
      <c r="C313" s="48" t="s">
        <v>195</v>
      </c>
      <c r="D313" s="48" t="s">
        <v>195</v>
      </c>
      <c r="E313" s="48" t="s">
        <v>211</v>
      </c>
      <c r="F313" s="48"/>
      <c r="G313" s="48" t="s">
        <v>85</v>
      </c>
      <c r="H313" s="49" t="s">
        <v>86</v>
      </c>
      <c r="I313" s="48" t="s">
        <v>303</v>
      </c>
      <c r="J313" s="48" t="s">
        <v>73</v>
      </c>
      <c r="K313" s="48" t="s">
        <v>18</v>
      </c>
      <c r="L313" s="48" t="s">
        <v>285</v>
      </c>
      <c r="M313" s="2"/>
      <c r="N313" s="8"/>
      <c r="O313" s="8"/>
    </row>
    <row r="314" spans="1:15" ht="51" hidden="1" customHeight="1">
      <c r="A314" s="50" t="s">
        <v>210</v>
      </c>
      <c r="B314" s="47"/>
      <c r="C314" s="48" t="s">
        <v>195</v>
      </c>
      <c r="D314" s="48" t="s">
        <v>195</v>
      </c>
      <c r="E314" s="48" t="s">
        <v>211</v>
      </c>
      <c r="F314" s="48"/>
      <c r="G314" s="48" t="s">
        <v>85</v>
      </c>
      <c r="H314" s="49" t="s">
        <v>86</v>
      </c>
      <c r="I314" s="48" t="s">
        <v>303</v>
      </c>
      <c r="J314" s="48" t="s">
        <v>73</v>
      </c>
      <c r="K314" s="48" t="s">
        <v>18</v>
      </c>
      <c r="L314" s="48" t="s">
        <v>214</v>
      </c>
      <c r="M314" s="2"/>
      <c r="N314" s="8"/>
      <c r="O314" s="8"/>
    </row>
    <row r="315" spans="1:15" ht="49.5" hidden="1" customHeight="1">
      <c r="A315" s="50" t="s">
        <v>210</v>
      </c>
      <c r="B315" s="47"/>
      <c r="C315" s="48" t="s">
        <v>195</v>
      </c>
      <c r="D315" s="48" t="s">
        <v>195</v>
      </c>
      <c r="E315" s="48" t="s">
        <v>211</v>
      </c>
      <c r="F315" s="48"/>
      <c r="G315" s="48" t="s">
        <v>85</v>
      </c>
      <c r="H315" s="49" t="s">
        <v>86</v>
      </c>
      <c r="I315" s="48" t="s">
        <v>302</v>
      </c>
      <c r="J315" s="48" t="s">
        <v>73</v>
      </c>
      <c r="K315" s="48" t="s">
        <v>18</v>
      </c>
      <c r="L315" s="48" t="s">
        <v>285</v>
      </c>
      <c r="M315" s="2"/>
      <c r="N315" s="8"/>
      <c r="O315" s="8"/>
    </row>
    <row r="316" spans="1:15" ht="42.6" hidden="1" customHeight="1">
      <c r="A316" s="50" t="s">
        <v>215</v>
      </c>
      <c r="B316" s="47"/>
      <c r="C316" s="48" t="s">
        <v>195</v>
      </c>
      <c r="D316" s="48" t="s">
        <v>195</v>
      </c>
      <c r="E316" s="48" t="s">
        <v>216</v>
      </c>
      <c r="F316" s="48"/>
      <c r="G316" s="48" t="s">
        <v>14</v>
      </c>
      <c r="H316" s="49" t="s">
        <v>15</v>
      </c>
      <c r="I316" s="48" t="s">
        <v>24</v>
      </c>
      <c r="J316" s="48" t="s">
        <v>25</v>
      </c>
      <c r="K316" s="48" t="s">
        <v>18</v>
      </c>
      <c r="L316" s="48" t="s">
        <v>19</v>
      </c>
      <c r="M316" s="2"/>
      <c r="N316" s="8"/>
      <c r="O316" s="8"/>
    </row>
    <row r="317" spans="1:15" ht="42.6" hidden="1" customHeight="1">
      <c r="A317" s="50" t="s">
        <v>215</v>
      </c>
      <c r="B317" s="47"/>
      <c r="C317" s="48" t="s">
        <v>195</v>
      </c>
      <c r="D317" s="48" t="s">
        <v>195</v>
      </c>
      <c r="E317" s="48" t="s">
        <v>216</v>
      </c>
      <c r="F317" s="48"/>
      <c r="G317" s="48" t="s">
        <v>14</v>
      </c>
      <c r="H317" s="49" t="s">
        <v>15</v>
      </c>
      <c r="I317" s="48" t="s">
        <v>43</v>
      </c>
      <c r="J317" s="48" t="s">
        <v>25</v>
      </c>
      <c r="K317" s="48" t="s">
        <v>18</v>
      </c>
      <c r="L317" s="48" t="s">
        <v>19</v>
      </c>
      <c r="M317" s="2"/>
      <c r="N317" s="8"/>
      <c r="O317" s="8"/>
    </row>
    <row r="318" spans="1:15" ht="66.75" hidden="1" customHeight="1">
      <c r="A318" s="50" t="s">
        <v>215</v>
      </c>
      <c r="B318" s="47"/>
      <c r="C318" s="48" t="s">
        <v>195</v>
      </c>
      <c r="D318" s="48" t="s">
        <v>195</v>
      </c>
      <c r="E318" s="48" t="s">
        <v>216</v>
      </c>
      <c r="F318" s="48"/>
      <c r="G318" s="48" t="s">
        <v>36</v>
      </c>
      <c r="H318" s="49" t="s">
        <v>37</v>
      </c>
      <c r="I318" s="48" t="s">
        <v>309</v>
      </c>
      <c r="J318" s="48" t="s">
        <v>38</v>
      </c>
      <c r="K318" s="48" t="s">
        <v>18</v>
      </c>
      <c r="L318" s="48" t="s">
        <v>152</v>
      </c>
      <c r="M318" s="2"/>
      <c r="N318" s="8"/>
      <c r="O318" s="8"/>
    </row>
    <row r="319" spans="1:15" ht="34.799999999999997" hidden="1" customHeight="1">
      <c r="A319" s="50" t="s">
        <v>217</v>
      </c>
      <c r="B319" s="47"/>
      <c r="C319" s="48" t="s">
        <v>195</v>
      </c>
      <c r="D319" s="48" t="s">
        <v>195</v>
      </c>
      <c r="E319" s="48" t="s">
        <v>218</v>
      </c>
      <c r="F319" s="48"/>
      <c r="G319" s="48" t="s">
        <v>14</v>
      </c>
      <c r="H319" s="49" t="s">
        <v>15</v>
      </c>
      <c r="I319" s="48" t="s">
        <v>24</v>
      </c>
      <c r="J319" s="48" t="s">
        <v>25</v>
      </c>
      <c r="K319" s="48" t="s">
        <v>18</v>
      </c>
      <c r="L319" s="48" t="s">
        <v>19</v>
      </c>
      <c r="M319" s="147"/>
      <c r="N319" s="147"/>
      <c r="O319" s="147"/>
    </row>
    <row r="320" spans="1:15" ht="128.1" hidden="1" customHeight="1">
      <c r="A320" s="50" t="s">
        <v>217</v>
      </c>
      <c r="B320" s="47"/>
      <c r="C320" s="48" t="s">
        <v>195</v>
      </c>
      <c r="D320" s="48" t="s">
        <v>195</v>
      </c>
      <c r="E320" s="48" t="s">
        <v>218</v>
      </c>
      <c r="F320" s="48"/>
      <c r="G320" s="48" t="s">
        <v>14</v>
      </c>
      <c r="H320" s="49" t="s">
        <v>15</v>
      </c>
      <c r="I320" s="48" t="s">
        <v>43</v>
      </c>
      <c r="J320" s="48" t="s">
        <v>25</v>
      </c>
      <c r="K320" s="48" t="s">
        <v>18</v>
      </c>
      <c r="L320" s="48" t="s">
        <v>19</v>
      </c>
      <c r="M320" s="2"/>
      <c r="N320" s="8"/>
      <c r="O320" s="8"/>
    </row>
    <row r="321" spans="1:15" ht="28.5" hidden="1" customHeight="1">
      <c r="A321" s="50" t="s">
        <v>219</v>
      </c>
      <c r="B321" s="47"/>
      <c r="C321" s="48" t="s">
        <v>195</v>
      </c>
      <c r="D321" s="48" t="s">
        <v>195</v>
      </c>
      <c r="E321" s="48" t="s">
        <v>220</v>
      </c>
      <c r="F321" s="48"/>
      <c r="G321" s="48" t="s">
        <v>14</v>
      </c>
      <c r="H321" s="49" t="s">
        <v>15</v>
      </c>
      <c r="I321" s="48" t="s">
        <v>24</v>
      </c>
      <c r="J321" s="48" t="s">
        <v>25</v>
      </c>
      <c r="K321" s="48" t="s">
        <v>18</v>
      </c>
      <c r="L321" s="48" t="s">
        <v>19</v>
      </c>
      <c r="M321" s="2"/>
      <c r="N321" s="8"/>
      <c r="O321" s="8"/>
    </row>
    <row r="322" spans="1:15" ht="28.5" hidden="1" customHeight="1">
      <c r="A322" s="50" t="s">
        <v>219</v>
      </c>
      <c r="B322" s="47"/>
      <c r="C322" s="48" t="s">
        <v>195</v>
      </c>
      <c r="D322" s="48" t="s">
        <v>195</v>
      </c>
      <c r="E322" s="48" t="s">
        <v>220</v>
      </c>
      <c r="F322" s="48"/>
      <c r="G322" s="48" t="s">
        <v>14</v>
      </c>
      <c r="H322" s="49" t="s">
        <v>15</v>
      </c>
      <c r="I322" s="48" t="s">
        <v>43</v>
      </c>
      <c r="J322" s="48" t="s">
        <v>25</v>
      </c>
      <c r="K322" s="48" t="s">
        <v>18</v>
      </c>
      <c r="L322" s="48" t="s">
        <v>19</v>
      </c>
      <c r="M322" s="2"/>
      <c r="N322" s="8"/>
      <c r="O322" s="8"/>
    </row>
    <row r="323" spans="1:15" ht="42.6" hidden="1" customHeight="1">
      <c r="A323" s="50" t="s">
        <v>219</v>
      </c>
      <c r="B323" s="47"/>
      <c r="C323" s="48" t="s">
        <v>195</v>
      </c>
      <c r="D323" s="48" t="s">
        <v>195</v>
      </c>
      <c r="E323" s="48" t="s">
        <v>220</v>
      </c>
      <c r="F323" s="48"/>
      <c r="G323" s="48" t="s">
        <v>36</v>
      </c>
      <c r="H323" s="49" t="s">
        <v>37</v>
      </c>
      <c r="I323" s="48" t="s">
        <v>310</v>
      </c>
      <c r="J323" s="48" t="s">
        <v>38</v>
      </c>
      <c r="K323" s="48" t="s">
        <v>18</v>
      </c>
      <c r="L323" s="48" t="s">
        <v>152</v>
      </c>
      <c r="M323" s="2"/>
      <c r="N323" s="8"/>
      <c r="O323" s="8"/>
    </row>
    <row r="324" spans="1:15" ht="185.1" hidden="1" customHeight="1">
      <c r="A324" s="50" t="s">
        <v>221</v>
      </c>
      <c r="B324" s="47"/>
      <c r="C324" s="48" t="s">
        <v>195</v>
      </c>
      <c r="D324" s="48" t="s">
        <v>195</v>
      </c>
      <c r="E324" s="48" t="s">
        <v>222</v>
      </c>
      <c r="F324" s="48"/>
      <c r="G324" s="48" t="s">
        <v>14</v>
      </c>
      <c r="H324" s="49" t="s">
        <v>15</v>
      </c>
      <c r="I324" s="48" t="s">
        <v>24</v>
      </c>
      <c r="J324" s="48" t="s">
        <v>25</v>
      </c>
      <c r="K324" s="48" t="s">
        <v>18</v>
      </c>
      <c r="L324" s="48" t="s">
        <v>19</v>
      </c>
      <c r="M324" s="2"/>
      <c r="N324" s="8"/>
      <c r="O324" s="8"/>
    </row>
    <row r="325" spans="1:15" ht="142.35" hidden="1" customHeight="1">
      <c r="A325" s="50" t="s">
        <v>221</v>
      </c>
      <c r="B325" s="47"/>
      <c r="C325" s="48" t="s">
        <v>195</v>
      </c>
      <c r="D325" s="48" t="s">
        <v>195</v>
      </c>
      <c r="E325" s="48" t="s">
        <v>222</v>
      </c>
      <c r="F325" s="48"/>
      <c r="G325" s="48" t="s">
        <v>14</v>
      </c>
      <c r="H325" s="49" t="s">
        <v>15</v>
      </c>
      <c r="I325" s="48" t="s">
        <v>24</v>
      </c>
      <c r="J325" s="48" t="s">
        <v>25</v>
      </c>
      <c r="K325" s="48" t="s">
        <v>325</v>
      </c>
      <c r="L325" s="48" t="s">
        <v>19</v>
      </c>
      <c r="M325" s="2"/>
      <c r="N325" s="8"/>
      <c r="O325" s="8"/>
    </row>
    <row r="326" spans="1:15" ht="28.5" hidden="1" customHeight="1">
      <c r="A326" s="50" t="s">
        <v>221</v>
      </c>
      <c r="B326" s="47"/>
      <c r="C326" s="48" t="s">
        <v>195</v>
      </c>
      <c r="D326" s="48" t="s">
        <v>195</v>
      </c>
      <c r="E326" s="48" t="s">
        <v>222</v>
      </c>
      <c r="F326" s="48"/>
      <c r="G326" s="48" t="s">
        <v>14</v>
      </c>
      <c r="H326" s="49" t="s">
        <v>15</v>
      </c>
      <c r="I326" s="48" t="s">
        <v>43</v>
      </c>
      <c r="J326" s="48" t="s">
        <v>25</v>
      </c>
      <c r="K326" s="48" t="s">
        <v>18</v>
      </c>
      <c r="L326" s="48" t="s">
        <v>19</v>
      </c>
      <c r="M326" s="2"/>
      <c r="N326" s="8"/>
      <c r="O326" s="8"/>
    </row>
    <row r="327" spans="1:15" ht="28.5" hidden="1" customHeight="1">
      <c r="A327" s="50" t="s">
        <v>221</v>
      </c>
      <c r="B327" s="47"/>
      <c r="C327" s="48" t="s">
        <v>195</v>
      </c>
      <c r="D327" s="48" t="s">
        <v>195</v>
      </c>
      <c r="E327" s="48" t="s">
        <v>222</v>
      </c>
      <c r="F327" s="48"/>
      <c r="G327" s="48" t="s">
        <v>36</v>
      </c>
      <c r="H327" s="49" t="s">
        <v>37</v>
      </c>
      <c r="I327" s="48" t="s">
        <v>311</v>
      </c>
      <c r="J327" s="48" t="s">
        <v>38</v>
      </c>
      <c r="K327" s="48" t="s">
        <v>18</v>
      </c>
      <c r="L327" s="48" t="s">
        <v>152</v>
      </c>
      <c r="M327" s="2"/>
      <c r="N327" s="8"/>
      <c r="O327" s="8"/>
    </row>
    <row r="328" spans="1:15" ht="28.5" hidden="1" customHeight="1">
      <c r="A328" s="50" t="s">
        <v>221</v>
      </c>
      <c r="B328" s="47"/>
      <c r="C328" s="48" t="s">
        <v>195</v>
      </c>
      <c r="D328" s="48" t="s">
        <v>195</v>
      </c>
      <c r="E328" s="48" t="s">
        <v>222</v>
      </c>
      <c r="F328" s="48"/>
      <c r="G328" s="48" t="s">
        <v>36</v>
      </c>
      <c r="H328" s="49" t="s">
        <v>37</v>
      </c>
      <c r="I328" s="48" t="s">
        <v>339</v>
      </c>
      <c r="J328" s="48" t="s">
        <v>38</v>
      </c>
      <c r="K328" s="48" t="s">
        <v>325</v>
      </c>
      <c r="L328" s="48" t="s">
        <v>152</v>
      </c>
      <c r="M328" s="2"/>
      <c r="N328" s="8"/>
      <c r="O328" s="8"/>
    </row>
    <row r="329" spans="1:15" ht="28.5" hidden="1" customHeight="1">
      <c r="A329" s="50" t="s">
        <v>223</v>
      </c>
      <c r="B329" s="47"/>
      <c r="C329" s="48" t="s">
        <v>195</v>
      </c>
      <c r="D329" s="48" t="s">
        <v>195</v>
      </c>
      <c r="E329" s="48" t="s">
        <v>224</v>
      </c>
      <c r="F329" s="48"/>
      <c r="G329" s="48" t="s">
        <v>14</v>
      </c>
      <c r="H329" s="49" t="s">
        <v>15</v>
      </c>
      <c r="I329" s="48" t="s">
        <v>24</v>
      </c>
      <c r="J329" s="48" t="s">
        <v>25</v>
      </c>
      <c r="K329" s="48" t="s">
        <v>18</v>
      </c>
      <c r="L329" s="48" t="s">
        <v>19</v>
      </c>
      <c r="M329" s="2"/>
      <c r="N329" s="8"/>
      <c r="O329" s="8"/>
    </row>
    <row r="330" spans="1:15" ht="42.6" hidden="1" customHeight="1">
      <c r="A330" s="50" t="s">
        <v>223</v>
      </c>
      <c r="B330" s="47"/>
      <c r="C330" s="48" t="s">
        <v>195</v>
      </c>
      <c r="D330" s="48" t="s">
        <v>195</v>
      </c>
      <c r="E330" s="48" t="s">
        <v>224</v>
      </c>
      <c r="F330" s="48"/>
      <c r="G330" s="48" t="s">
        <v>14</v>
      </c>
      <c r="H330" s="49" t="s">
        <v>15</v>
      </c>
      <c r="I330" s="48" t="s">
        <v>24</v>
      </c>
      <c r="J330" s="48" t="s">
        <v>25</v>
      </c>
      <c r="K330" s="48" t="s">
        <v>325</v>
      </c>
      <c r="L330" s="48" t="s">
        <v>19</v>
      </c>
      <c r="M330" s="2"/>
      <c r="N330" s="8"/>
      <c r="O330" s="8"/>
    </row>
    <row r="331" spans="1:15" ht="42.6" hidden="1" customHeight="1">
      <c r="A331" s="50" t="s">
        <v>223</v>
      </c>
      <c r="B331" s="47"/>
      <c r="C331" s="48" t="s">
        <v>195</v>
      </c>
      <c r="D331" s="48" t="s">
        <v>195</v>
      </c>
      <c r="E331" s="48" t="s">
        <v>224</v>
      </c>
      <c r="F331" s="48"/>
      <c r="G331" s="48" t="s">
        <v>14</v>
      </c>
      <c r="H331" s="49" t="s">
        <v>15</v>
      </c>
      <c r="I331" s="48" t="s">
        <v>43</v>
      </c>
      <c r="J331" s="48" t="s">
        <v>25</v>
      </c>
      <c r="K331" s="48" t="s">
        <v>18</v>
      </c>
      <c r="L331" s="48" t="s">
        <v>19</v>
      </c>
      <c r="M331" s="2"/>
      <c r="N331" s="8"/>
      <c r="O331" s="8"/>
    </row>
    <row r="332" spans="1:15" ht="42.6" hidden="1" customHeight="1">
      <c r="A332" s="50" t="s">
        <v>223</v>
      </c>
      <c r="B332" s="47"/>
      <c r="C332" s="48" t="s">
        <v>195</v>
      </c>
      <c r="D332" s="48" t="s">
        <v>195</v>
      </c>
      <c r="E332" s="48" t="s">
        <v>224</v>
      </c>
      <c r="F332" s="48"/>
      <c r="G332" s="48" t="s">
        <v>36</v>
      </c>
      <c r="H332" s="49" t="s">
        <v>37</v>
      </c>
      <c r="I332" s="48" t="s">
        <v>312</v>
      </c>
      <c r="J332" s="48" t="s">
        <v>38</v>
      </c>
      <c r="K332" s="48" t="s">
        <v>18</v>
      </c>
      <c r="L332" s="48" t="s">
        <v>152</v>
      </c>
      <c r="M332" s="2"/>
      <c r="N332" s="8"/>
      <c r="O332" s="8"/>
    </row>
    <row r="333" spans="1:15" ht="42.6" hidden="1" customHeight="1">
      <c r="A333" s="50" t="s">
        <v>223</v>
      </c>
      <c r="B333" s="47"/>
      <c r="C333" s="48" t="s">
        <v>195</v>
      </c>
      <c r="D333" s="48" t="s">
        <v>195</v>
      </c>
      <c r="E333" s="48" t="s">
        <v>224</v>
      </c>
      <c r="F333" s="48"/>
      <c r="G333" s="48" t="s">
        <v>36</v>
      </c>
      <c r="H333" s="49" t="s">
        <v>37</v>
      </c>
      <c r="I333" s="48" t="s">
        <v>340</v>
      </c>
      <c r="J333" s="48" t="s">
        <v>38</v>
      </c>
      <c r="K333" s="48" t="s">
        <v>325</v>
      </c>
      <c r="L333" s="48" t="s">
        <v>152</v>
      </c>
      <c r="M333" s="2"/>
      <c r="N333" s="8"/>
      <c r="O333" s="8"/>
    </row>
    <row r="334" spans="1:15" ht="42.6" hidden="1" customHeight="1">
      <c r="A334" s="50" t="s">
        <v>223</v>
      </c>
      <c r="B334" s="47"/>
      <c r="C334" s="48" t="s">
        <v>195</v>
      </c>
      <c r="D334" s="48" t="s">
        <v>195</v>
      </c>
      <c r="E334" s="48" t="s">
        <v>224</v>
      </c>
      <c r="F334" s="48"/>
      <c r="G334" s="48" t="s">
        <v>113</v>
      </c>
      <c r="H334" s="49" t="s">
        <v>114</v>
      </c>
      <c r="I334" s="48" t="s">
        <v>313</v>
      </c>
      <c r="J334" s="48" t="s">
        <v>73</v>
      </c>
      <c r="K334" s="48" t="s">
        <v>18</v>
      </c>
      <c r="L334" s="48" t="s">
        <v>285</v>
      </c>
      <c r="M334" s="2"/>
      <c r="N334" s="8"/>
      <c r="O334" s="8"/>
    </row>
    <row r="335" spans="1:15" ht="71.25" hidden="1" customHeight="1">
      <c r="A335" s="50" t="s">
        <v>223</v>
      </c>
      <c r="B335" s="47"/>
      <c r="C335" s="48" t="s">
        <v>195</v>
      </c>
      <c r="D335" s="48" t="s">
        <v>195</v>
      </c>
      <c r="E335" s="48" t="s">
        <v>224</v>
      </c>
      <c r="F335" s="48"/>
      <c r="G335" s="48" t="s">
        <v>113</v>
      </c>
      <c r="H335" s="49" t="s">
        <v>114</v>
      </c>
      <c r="I335" s="48" t="s">
        <v>314</v>
      </c>
      <c r="J335" s="48" t="s">
        <v>73</v>
      </c>
      <c r="K335" s="48" t="s">
        <v>18</v>
      </c>
      <c r="L335" s="48" t="s">
        <v>285</v>
      </c>
      <c r="M335" s="2"/>
      <c r="N335" s="8"/>
      <c r="O335" s="8"/>
    </row>
    <row r="336" spans="1:15" ht="29.4" customHeight="1">
      <c r="A336" s="50" t="s">
        <v>225</v>
      </c>
      <c r="B336" s="47"/>
      <c r="C336" s="48" t="s">
        <v>195</v>
      </c>
      <c r="D336" s="48" t="s">
        <v>195</v>
      </c>
      <c r="E336" s="48" t="s">
        <v>226</v>
      </c>
      <c r="F336" s="48"/>
      <c r="G336" s="48" t="s">
        <v>14</v>
      </c>
      <c r="H336" s="49" t="s">
        <v>15</v>
      </c>
      <c r="I336" s="48" t="s">
        <v>24</v>
      </c>
      <c r="J336" s="48" t="s">
        <v>25</v>
      </c>
      <c r="K336" s="48" t="s">
        <v>18</v>
      </c>
      <c r="L336" s="48" t="s">
        <v>19</v>
      </c>
      <c r="M336" s="147">
        <f>расшифровка!L130</f>
        <v>207500</v>
      </c>
      <c r="N336" s="147">
        <f>расшифровка!M130</f>
        <v>207500</v>
      </c>
      <c r="O336" s="147">
        <f>расшифровка!N130</f>
        <v>207500</v>
      </c>
    </row>
    <row r="337" spans="1:15" ht="142.35" hidden="1" customHeight="1">
      <c r="A337" s="50" t="s">
        <v>225</v>
      </c>
      <c r="B337" s="47"/>
      <c r="C337" s="48" t="s">
        <v>195</v>
      </c>
      <c r="D337" s="48" t="s">
        <v>195</v>
      </c>
      <c r="E337" s="48" t="s">
        <v>226</v>
      </c>
      <c r="F337" s="48"/>
      <c r="G337" s="48" t="s">
        <v>14</v>
      </c>
      <c r="H337" s="49" t="s">
        <v>15</v>
      </c>
      <c r="I337" s="48" t="s">
        <v>24</v>
      </c>
      <c r="J337" s="48" t="s">
        <v>25</v>
      </c>
      <c r="K337" s="48" t="s">
        <v>325</v>
      </c>
      <c r="L337" s="48" t="s">
        <v>19</v>
      </c>
      <c r="M337" s="2"/>
      <c r="N337" s="8"/>
      <c r="O337" s="8"/>
    </row>
    <row r="338" spans="1:15" ht="142.35" hidden="1" customHeight="1">
      <c r="A338" s="50" t="s">
        <v>225</v>
      </c>
      <c r="B338" s="47"/>
      <c r="C338" s="48" t="s">
        <v>195</v>
      </c>
      <c r="D338" s="48" t="s">
        <v>195</v>
      </c>
      <c r="E338" s="48" t="s">
        <v>226</v>
      </c>
      <c r="F338" s="48"/>
      <c r="G338" s="48" t="s">
        <v>14</v>
      </c>
      <c r="H338" s="49" t="s">
        <v>15</v>
      </c>
      <c r="I338" s="48" t="s">
        <v>43</v>
      </c>
      <c r="J338" s="48" t="s">
        <v>25</v>
      </c>
      <c r="K338" s="48" t="s">
        <v>18</v>
      </c>
      <c r="L338" s="48" t="s">
        <v>19</v>
      </c>
      <c r="M338" s="2"/>
      <c r="N338" s="8"/>
      <c r="O338" s="8"/>
    </row>
    <row r="339" spans="1:15" ht="213.45" hidden="1" customHeight="1">
      <c r="A339" s="50" t="s">
        <v>225</v>
      </c>
      <c r="B339" s="47"/>
      <c r="C339" s="48" t="s">
        <v>195</v>
      </c>
      <c r="D339" s="48" t="s">
        <v>195</v>
      </c>
      <c r="E339" s="48" t="s">
        <v>226</v>
      </c>
      <c r="F339" s="48"/>
      <c r="G339" s="48" t="s">
        <v>36</v>
      </c>
      <c r="H339" s="49" t="s">
        <v>37</v>
      </c>
      <c r="I339" s="48" t="s">
        <v>315</v>
      </c>
      <c r="J339" s="48" t="s">
        <v>38</v>
      </c>
      <c r="K339" s="48" t="s">
        <v>18</v>
      </c>
      <c r="L339" s="48" t="s">
        <v>153</v>
      </c>
      <c r="M339" s="2"/>
      <c r="N339" s="8"/>
      <c r="O339" s="8"/>
    </row>
    <row r="340" spans="1:15" ht="113.85" hidden="1" customHeight="1">
      <c r="A340" s="50" t="s">
        <v>225</v>
      </c>
      <c r="B340" s="47"/>
      <c r="C340" s="48" t="s">
        <v>195</v>
      </c>
      <c r="D340" s="48" t="s">
        <v>195</v>
      </c>
      <c r="E340" s="48" t="s">
        <v>226</v>
      </c>
      <c r="F340" s="48"/>
      <c r="G340" s="48" t="s">
        <v>36</v>
      </c>
      <c r="H340" s="49" t="s">
        <v>37</v>
      </c>
      <c r="I340" s="48" t="s">
        <v>341</v>
      </c>
      <c r="J340" s="48" t="s">
        <v>38</v>
      </c>
      <c r="K340" s="48" t="s">
        <v>325</v>
      </c>
      <c r="L340" s="48" t="s">
        <v>153</v>
      </c>
      <c r="M340" s="2"/>
      <c r="N340" s="8"/>
      <c r="O340" s="8"/>
    </row>
    <row r="341" spans="1:15" ht="41.4" customHeight="1">
      <c r="A341" s="50" t="s">
        <v>225</v>
      </c>
      <c r="B341" s="47"/>
      <c r="C341" s="48" t="s">
        <v>195</v>
      </c>
      <c r="D341" s="48" t="s">
        <v>195</v>
      </c>
      <c r="E341" s="48" t="s">
        <v>226</v>
      </c>
      <c r="F341" s="48"/>
      <c r="G341" s="48" t="s">
        <v>36</v>
      </c>
      <c r="H341" s="49" t="s">
        <v>37</v>
      </c>
      <c r="I341" s="48" t="s">
        <v>316</v>
      </c>
      <c r="J341" s="48" t="s">
        <v>38</v>
      </c>
      <c r="K341" s="48" t="s">
        <v>18</v>
      </c>
      <c r="L341" s="48" t="s">
        <v>152</v>
      </c>
      <c r="M341" s="147">
        <f>расшифровка!L102</f>
        <v>44689.52</v>
      </c>
      <c r="N341" s="147">
        <f>расшифровка!M102</f>
        <v>44689.52</v>
      </c>
      <c r="O341" s="147">
        <f>расшифровка!N102</f>
        <v>44689.52</v>
      </c>
    </row>
    <row r="342" spans="1:15" ht="142.35" hidden="1" customHeight="1">
      <c r="A342" s="50" t="s">
        <v>225</v>
      </c>
      <c r="B342" s="47"/>
      <c r="C342" s="48" t="s">
        <v>195</v>
      </c>
      <c r="D342" s="48" t="s">
        <v>195</v>
      </c>
      <c r="E342" s="48" t="s">
        <v>226</v>
      </c>
      <c r="F342" s="48"/>
      <c r="G342" s="48" t="s">
        <v>36</v>
      </c>
      <c r="H342" s="49" t="s">
        <v>37</v>
      </c>
      <c r="I342" s="48" t="s">
        <v>342</v>
      </c>
      <c r="J342" s="48" t="s">
        <v>38</v>
      </c>
      <c r="K342" s="48" t="s">
        <v>325</v>
      </c>
      <c r="L342" s="48" t="s">
        <v>152</v>
      </c>
      <c r="M342" s="2"/>
      <c r="N342" s="8"/>
      <c r="O342" s="8"/>
    </row>
    <row r="343" spans="1:15" ht="142.35" hidden="1" customHeight="1">
      <c r="A343" s="50" t="s">
        <v>225</v>
      </c>
      <c r="B343" s="47"/>
      <c r="C343" s="48" t="s">
        <v>195</v>
      </c>
      <c r="D343" s="48" t="s">
        <v>195</v>
      </c>
      <c r="E343" s="48" t="s">
        <v>226</v>
      </c>
      <c r="F343" s="48"/>
      <c r="G343" s="48" t="s">
        <v>103</v>
      </c>
      <c r="H343" s="49" t="s">
        <v>104</v>
      </c>
      <c r="I343" s="48" t="s">
        <v>317</v>
      </c>
      <c r="J343" s="48" t="s">
        <v>73</v>
      </c>
      <c r="K343" s="48" t="s">
        <v>18</v>
      </c>
      <c r="L343" s="48" t="s">
        <v>152</v>
      </c>
      <c r="M343" s="2"/>
      <c r="N343" s="8"/>
      <c r="O343" s="8"/>
    </row>
    <row r="344" spans="1:15" ht="142.35" hidden="1" customHeight="1">
      <c r="A344" s="50" t="s">
        <v>225</v>
      </c>
      <c r="B344" s="47"/>
      <c r="C344" s="48" t="s">
        <v>195</v>
      </c>
      <c r="D344" s="48" t="s">
        <v>195</v>
      </c>
      <c r="E344" s="48" t="s">
        <v>226</v>
      </c>
      <c r="F344" s="48"/>
      <c r="G344" s="48" t="s">
        <v>113</v>
      </c>
      <c r="H344" s="49" t="s">
        <v>114</v>
      </c>
      <c r="I344" s="48" t="s">
        <v>318</v>
      </c>
      <c r="J344" s="48" t="s">
        <v>73</v>
      </c>
      <c r="K344" s="48" t="s">
        <v>18</v>
      </c>
      <c r="L344" s="48" t="s">
        <v>285</v>
      </c>
      <c r="M344" s="2"/>
      <c r="N344" s="8"/>
      <c r="O344" s="8"/>
    </row>
    <row r="345" spans="1:15" ht="142.35" hidden="1" customHeight="1">
      <c r="A345" s="50" t="s">
        <v>225</v>
      </c>
      <c r="B345" s="47"/>
      <c r="C345" s="48" t="s">
        <v>195</v>
      </c>
      <c r="D345" s="48" t="s">
        <v>195</v>
      </c>
      <c r="E345" s="48" t="s">
        <v>226</v>
      </c>
      <c r="F345" s="48"/>
      <c r="G345" s="48" t="s">
        <v>113</v>
      </c>
      <c r="H345" s="49" t="s">
        <v>114</v>
      </c>
      <c r="I345" s="48" t="s">
        <v>318</v>
      </c>
      <c r="J345" s="48" t="s">
        <v>73</v>
      </c>
      <c r="K345" s="48" t="s">
        <v>18</v>
      </c>
      <c r="L345" s="48" t="s">
        <v>152</v>
      </c>
      <c r="M345" s="2"/>
      <c r="N345" s="8"/>
      <c r="O345" s="8"/>
    </row>
    <row r="346" spans="1:15" ht="28.5" hidden="1" customHeight="1">
      <c r="A346" s="50" t="s">
        <v>225</v>
      </c>
      <c r="B346" s="47"/>
      <c r="C346" s="48" t="s">
        <v>195</v>
      </c>
      <c r="D346" s="48" t="s">
        <v>195</v>
      </c>
      <c r="E346" s="48" t="s">
        <v>226</v>
      </c>
      <c r="F346" s="48"/>
      <c r="G346" s="48" t="s">
        <v>113</v>
      </c>
      <c r="H346" s="49" t="s">
        <v>114</v>
      </c>
      <c r="I346" s="48" t="s">
        <v>319</v>
      </c>
      <c r="J346" s="48" t="s">
        <v>73</v>
      </c>
      <c r="K346" s="48" t="s">
        <v>18</v>
      </c>
      <c r="L346" s="48" t="s">
        <v>285</v>
      </c>
      <c r="M346" s="2"/>
      <c r="N346" s="8"/>
      <c r="O346" s="8"/>
    </row>
    <row r="347" spans="1:15" ht="28.5" hidden="1" customHeight="1">
      <c r="A347" s="50" t="s">
        <v>225</v>
      </c>
      <c r="B347" s="47"/>
      <c r="C347" s="48" t="s">
        <v>195</v>
      </c>
      <c r="D347" s="48" t="s">
        <v>195</v>
      </c>
      <c r="E347" s="48" t="s">
        <v>226</v>
      </c>
      <c r="F347" s="48"/>
      <c r="G347" s="48" t="s">
        <v>113</v>
      </c>
      <c r="H347" s="49" t="s">
        <v>114</v>
      </c>
      <c r="I347" s="48" t="s">
        <v>319</v>
      </c>
      <c r="J347" s="48" t="s">
        <v>73</v>
      </c>
      <c r="K347" s="48" t="s">
        <v>18</v>
      </c>
      <c r="L347" s="48" t="s">
        <v>212</v>
      </c>
      <c r="M347" s="2"/>
      <c r="N347" s="8"/>
      <c r="O347" s="8"/>
    </row>
    <row r="348" spans="1:15" ht="42.6" hidden="1" customHeight="1">
      <c r="A348" s="50" t="s">
        <v>207</v>
      </c>
      <c r="B348" s="47"/>
      <c r="C348" s="48" t="s">
        <v>195</v>
      </c>
      <c r="D348" s="48" t="s">
        <v>195</v>
      </c>
      <c r="E348" s="48" t="s">
        <v>227</v>
      </c>
      <c r="F348" s="48"/>
      <c r="G348" s="48" t="s">
        <v>14</v>
      </c>
      <c r="H348" s="49" t="s">
        <v>15</v>
      </c>
      <c r="I348" s="48" t="s">
        <v>24</v>
      </c>
      <c r="J348" s="48" t="s">
        <v>25</v>
      </c>
      <c r="K348" s="48" t="s">
        <v>18</v>
      </c>
      <c r="L348" s="48" t="s">
        <v>19</v>
      </c>
      <c r="M348" s="2"/>
      <c r="N348" s="8"/>
      <c r="O348" s="8"/>
    </row>
    <row r="349" spans="1:15" ht="42.6" hidden="1" customHeight="1">
      <c r="A349" s="50" t="s">
        <v>207</v>
      </c>
      <c r="B349" s="47"/>
      <c r="C349" s="48" t="s">
        <v>195</v>
      </c>
      <c r="D349" s="48" t="s">
        <v>195</v>
      </c>
      <c r="E349" s="48" t="s">
        <v>227</v>
      </c>
      <c r="F349" s="48"/>
      <c r="G349" s="48" t="s">
        <v>14</v>
      </c>
      <c r="H349" s="49" t="s">
        <v>15</v>
      </c>
      <c r="I349" s="48" t="s">
        <v>43</v>
      </c>
      <c r="J349" s="48" t="s">
        <v>25</v>
      </c>
      <c r="K349" s="48" t="s">
        <v>18</v>
      </c>
      <c r="L349" s="48" t="s">
        <v>19</v>
      </c>
      <c r="M349" s="2"/>
      <c r="N349" s="8"/>
      <c r="O349" s="8"/>
    </row>
    <row r="350" spans="1:15" ht="42.6" hidden="1" customHeight="1">
      <c r="A350" s="50" t="s">
        <v>228</v>
      </c>
      <c r="B350" s="47"/>
      <c r="C350" s="48" t="s">
        <v>195</v>
      </c>
      <c r="D350" s="48" t="s">
        <v>195</v>
      </c>
      <c r="E350" s="48" t="s">
        <v>229</v>
      </c>
      <c r="F350" s="48"/>
      <c r="G350" s="48" t="s">
        <v>14</v>
      </c>
      <c r="H350" s="49" t="s">
        <v>15</v>
      </c>
      <c r="I350" s="48" t="s">
        <v>24</v>
      </c>
      <c r="J350" s="48" t="s">
        <v>25</v>
      </c>
      <c r="K350" s="48" t="s">
        <v>18</v>
      </c>
      <c r="L350" s="48" t="s">
        <v>19</v>
      </c>
      <c r="M350" s="2"/>
      <c r="N350" s="8"/>
      <c r="O350" s="8"/>
    </row>
    <row r="351" spans="1:15" ht="42.6" hidden="1" customHeight="1">
      <c r="A351" s="50" t="s">
        <v>228</v>
      </c>
      <c r="B351" s="47"/>
      <c r="C351" s="48" t="s">
        <v>195</v>
      </c>
      <c r="D351" s="48" t="s">
        <v>195</v>
      </c>
      <c r="E351" s="48" t="s">
        <v>229</v>
      </c>
      <c r="F351" s="48"/>
      <c r="G351" s="48" t="s">
        <v>14</v>
      </c>
      <c r="H351" s="49" t="s">
        <v>15</v>
      </c>
      <c r="I351" s="48" t="s">
        <v>43</v>
      </c>
      <c r="J351" s="48" t="s">
        <v>25</v>
      </c>
      <c r="K351" s="48" t="s">
        <v>18</v>
      </c>
      <c r="L351" s="48" t="s">
        <v>19</v>
      </c>
      <c r="M351" s="2"/>
      <c r="N351" s="8"/>
      <c r="O351" s="8"/>
    </row>
    <row r="352" spans="1:15" ht="42" customHeight="1">
      <c r="A352" s="50" t="s">
        <v>228</v>
      </c>
      <c r="B352" s="47"/>
      <c r="C352" s="48" t="s">
        <v>195</v>
      </c>
      <c r="D352" s="48" t="s">
        <v>195</v>
      </c>
      <c r="E352" s="48" t="s">
        <v>229</v>
      </c>
      <c r="F352" s="48"/>
      <c r="G352" s="48" t="s">
        <v>36</v>
      </c>
      <c r="H352" s="49" t="s">
        <v>37</v>
      </c>
      <c r="I352" s="48" t="s">
        <v>320</v>
      </c>
      <c r="J352" s="48" t="s">
        <v>38</v>
      </c>
      <c r="K352" s="48" t="s">
        <v>18</v>
      </c>
      <c r="L352" s="48" t="s">
        <v>153</v>
      </c>
      <c r="M352" s="147">
        <f>расшифровка!L62</f>
        <v>26550</v>
      </c>
      <c r="N352" s="147">
        <f>расшифровка!M62</f>
        <v>26550</v>
      </c>
      <c r="O352" s="147">
        <f>расшифровка!N62</f>
        <v>26550</v>
      </c>
    </row>
    <row r="353" spans="1:15" ht="142.35" hidden="1" customHeight="1">
      <c r="A353" s="50" t="s">
        <v>228</v>
      </c>
      <c r="B353" s="47"/>
      <c r="C353" s="48" t="s">
        <v>195</v>
      </c>
      <c r="D353" s="48" t="s">
        <v>195</v>
      </c>
      <c r="E353" s="48" t="s">
        <v>229</v>
      </c>
      <c r="F353" s="48"/>
      <c r="G353" s="48" t="s">
        <v>36</v>
      </c>
      <c r="H353" s="49" t="s">
        <v>37</v>
      </c>
      <c r="I353" s="48" t="s">
        <v>321</v>
      </c>
      <c r="J353" s="48" t="s">
        <v>38</v>
      </c>
      <c r="K353" s="48" t="s">
        <v>18</v>
      </c>
      <c r="L353" s="48" t="s">
        <v>152</v>
      </c>
      <c r="M353" s="2"/>
      <c r="N353" s="8"/>
      <c r="O353" s="8"/>
    </row>
    <row r="354" spans="1:15" s="145" customFormat="1" ht="32.4" customHeight="1">
      <c r="A354" s="146" t="s">
        <v>230</v>
      </c>
      <c r="B354" s="3" t="s">
        <v>231</v>
      </c>
      <c r="C354" s="4" t="s">
        <v>13</v>
      </c>
      <c r="D354" s="4" t="s">
        <v>13</v>
      </c>
      <c r="E354" s="4" t="s">
        <v>13</v>
      </c>
      <c r="F354" s="4"/>
      <c r="G354" s="4" t="s">
        <v>14</v>
      </c>
      <c r="H354" s="5" t="s">
        <v>15</v>
      </c>
      <c r="I354" s="4" t="s">
        <v>16</v>
      </c>
      <c r="J354" s="4" t="s">
        <v>17</v>
      </c>
      <c r="K354" s="4" t="s">
        <v>144</v>
      </c>
      <c r="L354" s="4" t="s">
        <v>19</v>
      </c>
      <c r="M354" s="144">
        <f>M358+M361</f>
        <v>4210100</v>
      </c>
      <c r="N354" s="144">
        <f t="shared" ref="N354:O354" si="13">N358+N361</f>
        <v>4352500</v>
      </c>
      <c r="O354" s="144">
        <f t="shared" si="13"/>
        <v>4500500</v>
      </c>
    </row>
    <row r="355" spans="1:15" ht="21.6" customHeight="1">
      <c r="A355" s="50" t="s">
        <v>26</v>
      </c>
      <c r="B355" s="47"/>
      <c r="C355" s="48"/>
      <c r="D355" s="48"/>
      <c r="E355" s="48"/>
      <c r="F355" s="48"/>
      <c r="G355" s="48"/>
      <c r="H355" s="49"/>
      <c r="I355" s="48"/>
      <c r="J355" s="48"/>
      <c r="K355" s="48"/>
      <c r="L355" s="48"/>
      <c r="M355" s="2"/>
      <c r="N355" s="8"/>
      <c r="O355" s="8"/>
    </row>
    <row r="356" spans="1:15" ht="142.35" hidden="1" customHeight="1">
      <c r="A356" s="50" t="s">
        <v>199</v>
      </c>
      <c r="B356" s="47"/>
      <c r="C356" s="48" t="s">
        <v>232</v>
      </c>
      <c r="D356" s="48" t="s">
        <v>232</v>
      </c>
      <c r="E356" s="48" t="s">
        <v>200</v>
      </c>
      <c r="F356" s="48"/>
      <c r="G356" s="48" t="s">
        <v>14</v>
      </c>
      <c r="H356" s="49" t="s">
        <v>15</v>
      </c>
      <c r="I356" s="48" t="s">
        <v>24</v>
      </c>
      <c r="J356" s="48" t="s">
        <v>25</v>
      </c>
      <c r="K356" s="48" t="s">
        <v>18</v>
      </c>
      <c r="L356" s="48" t="s">
        <v>19</v>
      </c>
      <c r="M356" s="2"/>
      <c r="N356" s="8"/>
      <c r="O356" s="8"/>
    </row>
    <row r="357" spans="1:15" ht="185.1" hidden="1" customHeight="1">
      <c r="A357" s="50" t="s">
        <v>199</v>
      </c>
      <c r="B357" s="47"/>
      <c r="C357" s="48" t="s">
        <v>232</v>
      </c>
      <c r="D357" s="48" t="s">
        <v>232</v>
      </c>
      <c r="E357" s="48" t="s">
        <v>200</v>
      </c>
      <c r="F357" s="48"/>
      <c r="G357" s="48" t="s">
        <v>14</v>
      </c>
      <c r="H357" s="49" t="s">
        <v>15</v>
      </c>
      <c r="I357" s="48" t="s">
        <v>43</v>
      </c>
      <c r="J357" s="48" t="s">
        <v>25</v>
      </c>
      <c r="K357" s="48" t="s">
        <v>18</v>
      </c>
      <c r="L357" s="48" t="s">
        <v>19</v>
      </c>
      <c r="M357" s="2"/>
      <c r="N357" s="8"/>
      <c r="O357" s="8"/>
    </row>
    <row r="358" spans="1:15" ht="27" customHeight="1">
      <c r="A358" s="50" t="s">
        <v>199</v>
      </c>
      <c r="B358" s="47"/>
      <c r="C358" s="48" t="s">
        <v>232</v>
      </c>
      <c r="D358" s="48" t="s">
        <v>232</v>
      </c>
      <c r="E358" s="48" t="s">
        <v>200</v>
      </c>
      <c r="F358" s="48"/>
      <c r="G358" s="48" t="s">
        <v>36</v>
      </c>
      <c r="H358" s="49" t="s">
        <v>37</v>
      </c>
      <c r="I358" s="48" t="s">
        <v>322</v>
      </c>
      <c r="J358" s="48" t="s">
        <v>38</v>
      </c>
      <c r="K358" s="48" t="s">
        <v>18</v>
      </c>
      <c r="L358" s="48" t="s">
        <v>152</v>
      </c>
      <c r="M358" s="141">
        <f>расшифровка!L83</f>
        <v>1667300</v>
      </c>
      <c r="N358" s="141">
        <f>расшифровка!M83</f>
        <v>1733900</v>
      </c>
      <c r="O358" s="141">
        <f>расшифровка!N83</f>
        <v>1803300</v>
      </c>
    </row>
    <row r="359" spans="1:15" ht="29.4" hidden="1" customHeight="1">
      <c r="A359" s="50" t="s">
        <v>199</v>
      </c>
      <c r="B359" s="47"/>
      <c r="C359" s="48" t="s">
        <v>232</v>
      </c>
      <c r="D359" s="48" t="s">
        <v>232</v>
      </c>
      <c r="E359" s="48" t="s">
        <v>200</v>
      </c>
      <c r="F359" s="48"/>
      <c r="G359" s="48" t="s">
        <v>36</v>
      </c>
      <c r="H359" s="49" t="s">
        <v>37</v>
      </c>
      <c r="I359" s="48" t="s">
        <v>343</v>
      </c>
      <c r="J359" s="48" t="s">
        <v>38</v>
      </c>
      <c r="K359" s="48" t="s">
        <v>325</v>
      </c>
      <c r="L359" s="48" t="s">
        <v>152</v>
      </c>
      <c r="M359" s="2"/>
      <c r="N359" s="8"/>
      <c r="O359" s="8"/>
    </row>
    <row r="360" spans="1:15" ht="31.8" hidden="1" customHeight="1">
      <c r="A360" s="50" t="s">
        <v>199</v>
      </c>
      <c r="B360" s="47"/>
      <c r="C360" s="48" t="s">
        <v>232</v>
      </c>
      <c r="D360" s="48" t="s">
        <v>232</v>
      </c>
      <c r="E360" s="48" t="s">
        <v>200</v>
      </c>
      <c r="F360" s="48"/>
      <c r="G360" s="48" t="s">
        <v>36</v>
      </c>
      <c r="H360" s="49" t="s">
        <v>37</v>
      </c>
      <c r="I360" s="48" t="s">
        <v>323</v>
      </c>
      <c r="J360" s="48" t="s">
        <v>38</v>
      </c>
      <c r="K360" s="48" t="s">
        <v>18</v>
      </c>
      <c r="L360" s="48" t="s">
        <v>152</v>
      </c>
      <c r="M360" s="2"/>
      <c r="N360" s="8"/>
      <c r="O360" s="8"/>
    </row>
    <row r="361" spans="1:15" ht="27" customHeight="1">
      <c r="A361" s="50" t="s">
        <v>199</v>
      </c>
      <c r="B361" s="47"/>
      <c r="C361" s="48" t="s">
        <v>232</v>
      </c>
      <c r="D361" s="48" t="s">
        <v>232</v>
      </c>
      <c r="E361" s="48" t="s">
        <v>200</v>
      </c>
      <c r="F361" s="48"/>
      <c r="G361" s="48" t="s">
        <v>36</v>
      </c>
      <c r="H361" s="49" t="s">
        <v>37</v>
      </c>
      <c r="I361" s="48" t="s">
        <v>324</v>
      </c>
      <c r="J361" s="48" t="s">
        <v>38</v>
      </c>
      <c r="K361" s="48" t="s">
        <v>18</v>
      </c>
      <c r="L361" s="48" t="s">
        <v>152</v>
      </c>
      <c r="M361" s="147">
        <f>расшифровка!L84</f>
        <v>2542800</v>
      </c>
      <c r="N361" s="147">
        <f>расшифровка!M84</f>
        <v>2618600</v>
      </c>
      <c r="O361" s="147">
        <f>расшифровка!N84</f>
        <v>2697200</v>
      </c>
    </row>
    <row r="362" spans="1:15" ht="199.2" hidden="1" customHeight="1">
      <c r="A362" s="50" t="s">
        <v>199</v>
      </c>
      <c r="B362" s="47"/>
      <c r="C362" s="48" t="s">
        <v>232</v>
      </c>
      <c r="D362" s="48" t="s">
        <v>232</v>
      </c>
      <c r="E362" s="48" t="s">
        <v>200</v>
      </c>
      <c r="F362" s="48"/>
      <c r="G362" s="48" t="s">
        <v>36</v>
      </c>
      <c r="H362" s="49" t="s">
        <v>37</v>
      </c>
      <c r="I362" s="48" t="s">
        <v>344</v>
      </c>
      <c r="J362" s="48" t="s">
        <v>38</v>
      </c>
      <c r="K362" s="48" t="s">
        <v>325</v>
      </c>
      <c r="L362" s="48" t="s">
        <v>152</v>
      </c>
      <c r="M362" s="2"/>
      <c r="N362" s="8"/>
      <c r="O362" s="8"/>
    </row>
    <row r="363" spans="1:15" s="13" customFormat="1" ht="11.4" customHeight="1">
      <c r="A363" s="24" t="s">
        <v>403</v>
      </c>
      <c r="B363" s="25" t="s">
        <v>381</v>
      </c>
      <c r="C363" s="25" t="s">
        <v>382</v>
      </c>
      <c r="D363" s="26"/>
      <c r="E363" s="26"/>
      <c r="F363" s="26"/>
      <c r="G363" s="26"/>
      <c r="H363" s="26"/>
      <c r="I363" s="26"/>
      <c r="J363" s="26"/>
      <c r="K363" s="26"/>
      <c r="L363" s="27"/>
      <c r="M363" s="27"/>
      <c r="N363" s="27"/>
      <c r="O363" s="27"/>
    </row>
    <row r="364" spans="1:15" s="13" customFormat="1" ht="22.65" customHeight="1">
      <c r="A364" s="28" t="s">
        <v>383</v>
      </c>
      <c r="B364" s="29" t="s">
        <v>384</v>
      </c>
      <c r="C364" s="29"/>
      <c r="D364" s="26"/>
      <c r="E364" s="26"/>
      <c r="F364" s="26"/>
      <c r="G364" s="26"/>
      <c r="H364" s="26"/>
      <c r="I364" s="26"/>
      <c r="J364" s="26"/>
      <c r="K364" s="26"/>
      <c r="L364" s="27"/>
      <c r="M364" s="27"/>
      <c r="N364" s="27"/>
      <c r="O364" s="27"/>
    </row>
    <row r="365" spans="1:15" s="13" customFormat="1" ht="11.4" customHeight="1">
      <c r="A365" s="28" t="s">
        <v>385</v>
      </c>
      <c r="B365" s="29" t="s">
        <v>386</v>
      </c>
      <c r="C365" s="29"/>
      <c r="D365" s="26"/>
      <c r="E365" s="26"/>
      <c r="F365" s="26"/>
      <c r="G365" s="26"/>
      <c r="H365" s="26"/>
      <c r="I365" s="26"/>
      <c r="J365" s="26"/>
      <c r="K365" s="26"/>
      <c r="L365" s="27"/>
      <c r="M365" s="27"/>
      <c r="N365" s="27"/>
      <c r="O365" s="27"/>
    </row>
    <row r="366" spans="1:15" s="13" customFormat="1" ht="11.4" customHeight="1">
      <c r="A366" s="28" t="s">
        <v>387</v>
      </c>
      <c r="B366" s="29" t="s">
        <v>388</v>
      </c>
      <c r="C366" s="29"/>
      <c r="D366" s="26"/>
      <c r="E366" s="26"/>
      <c r="F366" s="26"/>
      <c r="G366" s="26"/>
      <c r="H366" s="26"/>
      <c r="I366" s="26"/>
      <c r="J366" s="26"/>
      <c r="K366" s="26"/>
      <c r="L366" s="27"/>
      <c r="M366" s="27"/>
      <c r="N366" s="27"/>
      <c r="O366" s="27"/>
    </row>
    <row r="367" spans="1:15" s="13" customFormat="1" ht="14.25" customHeight="1">
      <c r="A367" s="24" t="s">
        <v>404</v>
      </c>
      <c r="B367" s="25" t="s">
        <v>389</v>
      </c>
      <c r="C367" s="25" t="s">
        <v>376</v>
      </c>
      <c r="D367" s="26"/>
      <c r="E367" s="26"/>
      <c r="F367" s="26"/>
      <c r="G367" s="26"/>
      <c r="H367" s="26"/>
      <c r="I367" s="26"/>
      <c r="J367" s="26"/>
      <c r="K367" s="26"/>
      <c r="L367" s="27"/>
      <c r="M367" s="27"/>
      <c r="N367" s="27"/>
      <c r="O367" s="27"/>
    </row>
    <row r="368" spans="1:15" s="13" customFormat="1" ht="30" customHeight="1">
      <c r="A368" s="28" t="s">
        <v>390</v>
      </c>
      <c r="B368" s="29" t="s">
        <v>391</v>
      </c>
      <c r="C368" s="29" t="s">
        <v>392</v>
      </c>
      <c r="D368" s="26"/>
      <c r="E368" s="26"/>
      <c r="F368" s="26"/>
      <c r="G368" s="26"/>
      <c r="H368" s="26"/>
      <c r="I368" s="26"/>
      <c r="J368" s="26"/>
      <c r="K368" s="26"/>
      <c r="L368" s="27"/>
      <c r="M368" s="27"/>
      <c r="N368" s="27"/>
      <c r="O368" s="27"/>
    </row>
    <row r="369" spans="1:15" s="13" customFormat="1" ht="30" customHeight="1">
      <c r="A369" s="35"/>
      <c r="B369" s="36"/>
      <c r="C369" s="36"/>
      <c r="D369" s="37"/>
      <c r="E369" s="37"/>
      <c r="F369" s="37"/>
      <c r="G369" s="37"/>
      <c r="H369" s="37"/>
      <c r="I369" s="37"/>
      <c r="J369" s="37"/>
      <c r="K369" s="37"/>
      <c r="L369" s="38"/>
      <c r="M369" s="38"/>
      <c r="N369" s="38"/>
      <c r="O369" s="38"/>
    </row>
    <row r="370" spans="1:15" s="30" customFormat="1" ht="13.2" customHeight="1">
      <c r="A370" s="30" t="s">
        <v>393</v>
      </c>
    </row>
    <row r="371" spans="1:15" s="30" customFormat="1" ht="13.2" customHeight="1">
      <c r="A371" s="30" t="s">
        <v>394</v>
      </c>
    </row>
    <row r="372" spans="1:15" s="30" customFormat="1" ht="13.2" customHeight="1">
      <c r="A372" s="30" t="s">
        <v>395</v>
      </c>
    </row>
    <row r="373" spans="1:15" s="30" customFormat="1" ht="13.2" customHeight="1">
      <c r="A373" s="30" t="s">
        <v>396</v>
      </c>
    </row>
    <row r="374" spans="1:15" s="30" customFormat="1" ht="13.2" customHeight="1">
      <c r="A374" s="30" t="s">
        <v>397</v>
      </c>
    </row>
    <row r="375" spans="1:15" s="30" customFormat="1" ht="13.2" customHeight="1">
      <c r="A375" s="30" t="s">
        <v>398</v>
      </c>
    </row>
    <row r="376" spans="1:15" s="30" customFormat="1" ht="13.2" customHeight="1">
      <c r="A376" s="30" t="s">
        <v>399</v>
      </c>
    </row>
    <row r="377" spans="1:15" s="30" customFormat="1" ht="24" customHeight="1">
      <c r="A377" s="218" t="s">
        <v>400</v>
      </c>
      <c r="B377" s="218"/>
      <c r="C377" s="218"/>
      <c r="D377" s="218"/>
      <c r="E377" s="218"/>
      <c r="F377" s="218"/>
      <c r="G377" s="218"/>
      <c r="H377" s="218"/>
      <c r="I377" s="218"/>
      <c r="J377" s="218"/>
      <c r="K377" s="218"/>
      <c r="L377" s="218"/>
      <c r="M377" s="218"/>
      <c r="N377" s="218"/>
      <c r="O377" s="218"/>
    </row>
    <row r="378" spans="1:15" s="30" customFormat="1" ht="34.200000000000003" customHeight="1">
      <c r="A378" s="219" t="s">
        <v>401</v>
      </c>
      <c r="B378" s="219"/>
      <c r="C378" s="219"/>
      <c r="D378" s="219"/>
      <c r="E378" s="219"/>
      <c r="F378" s="219"/>
      <c r="G378" s="219"/>
      <c r="H378" s="219"/>
      <c r="I378" s="219"/>
      <c r="J378" s="219"/>
      <c r="K378" s="219"/>
    </row>
    <row r="379" spans="1:15" s="30" customFormat="1" ht="16.2" customHeight="1">
      <c r="A379" s="30" t="s">
        <v>402</v>
      </c>
    </row>
    <row r="380" spans="1:15" s="30" customFormat="1" ht="20.399999999999999" customHeight="1">
      <c r="A380" s="30" t="s">
        <v>405</v>
      </c>
    </row>
    <row r="381" spans="1:15" s="30" customFormat="1" ht="36" customHeight="1">
      <c r="A381" s="219" t="s">
        <v>406</v>
      </c>
      <c r="B381" s="219"/>
      <c r="C381" s="219"/>
      <c r="D381" s="219"/>
      <c r="E381" s="219"/>
      <c r="F381" s="219"/>
      <c r="G381" s="219"/>
      <c r="H381" s="219"/>
      <c r="I381" s="219"/>
      <c r="J381" s="219"/>
      <c r="K381" s="219"/>
    </row>
    <row r="382" spans="1:15" s="13" customFormat="1" ht="30" customHeight="1">
      <c r="A382" s="183" t="s">
        <v>498</v>
      </c>
      <c r="B382" s="184"/>
      <c r="C382" s="184"/>
      <c r="D382" s="184"/>
      <c r="E382" s="184"/>
      <c r="F382" s="184"/>
      <c r="G382" s="184"/>
      <c r="H382" s="184"/>
      <c r="I382" s="184"/>
      <c r="J382" s="37"/>
      <c r="K382" s="37"/>
      <c r="L382" s="38"/>
      <c r="M382" s="38"/>
      <c r="N382" s="38"/>
      <c r="O382" s="38"/>
    </row>
    <row r="383" spans="1:15">
      <c r="A383" s="185" t="s">
        <v>417</v>
      </c>
      <c r="B383" s="187" t="s">
        <v>0</v>
      </c>
      <c r="C383" s="188"/>
      <c r="D383" s="189"/>
      <c r="E383" s="185" t="s">
        <v>472</v>
      </c>
      <c r="F383" s="185" t="s">
        <v>473</v>
      </c>
      <c r="G383" s="185" t="s">
        <v>418</v>
      </c>
      <c r="H383" s="193" t="s">
        <v>419</v>
      </c>
      <c r="I383" s="193"/>
      <c r="J383" s="193"/>
      <c r="K383" s="193"/>
    </row>
    <row r="384" spans="1:15" ht="43.5" customHeight="1">
      <c r="A384" s="186"/>
      <c r="B384" s="190"/>
      <c r="C384" s="191"/>
      <c r="D384" s="192"/>
      <c r="E384" s="186"/>
      <c r="F384" s="186"/>
      <c r="G384" s="186"/>
      <c r="H384" s="52" t="s">
        <v>578</v>
      </c>
      <c r="I384" s="52" t="s">
        <v>579</v>
      </c>
      <c r="J384" s="52" t="s">
        <v>580</v>
      </c>
      <c r="K384" s="53" t="s">
        <v>420</v>
      </c>
    </row>
    <row r="385" spans="1:11" ht="13.5" customHeight="1">
      <c r="A385" s="53">
        <v>1</v>
      </c>
      <c r="B385" s="194">
        <v>2</v>
      </c>
      <c r="C385" s="195"/>
      <c r="D385" s="196"/>
      <c r="E385" s="53">
        <v>3</v>
      </c>
      <c r="F385" s="53">
        <v>4</v>
      </c>
      <c r="G385" s="53">
        <v>5</v>
      </c>
      <c r="H385" s="53">
        <v>6</v>
      </c>
      <c r="I385" s="53">
        <v>7</v>
      </c>
      <c r="J385" s="53">
        <v>8</v>
      </c>
      <c r="K385" s="53">
        <v>9</v>
      </c>
    </row>
    <row r="386" spans="1:11" ht="15" customHeight="1">
      <c r="A386" s="54">
        <v>1</v>
      </c>
      <c r="B386" s="197" t="s">
        <v>422</v>
      </c>
      <c r="C386" s="198"/>
      <c r="D386" s="199"/>
      <c r="E386" s="54" t="s">
        <v>423</v>
      </c>
      <c r="F386" s="54" t="s">
        <v>376</v>
      </c>
      <c r="G386" s="54" t="s">
        <v>195</v>
      </c>
      <c r="H386" s="154">
        <f>H394+H397+H406</f>
        <v>18831872</v>
      </c>
      <c r="I386" s="154">
        <f t="shared" ref="I386:J386" si="14">I394+I397+I406</f>
        <v>19103572</v>
      </c>
      <c r="J386" s="154">
        <f t="shared" si="14"/>
        <v>18855972</v>
      </c>
      <c r="K386" s="54"/>
    </row>
    <row r="387" spans="1:11" ht="142.19999999999999" customHeight="1">
      <c r="A387" s="55" t="s">
        <v>424</v>
      </c>
      <c r="B387" s="200" t="s">
        <v>425</v>
      </c>
      <c r="C387" s="201"/>
      <c r="D387" s="202"/>
      <c r="E387" s="55" t="s">
        <v>426</v>
      </c>
      <c r="F387" s="54" t="s">
        <v>376</v>
      </c>
      <c r="G387" s="55"/>
      <c r="H387" s="152"/>
      <c r="I387" s="152"/>
      <c r="J387" s="152"/>
      <c r="K387" s="55"/>
    </row>
    <row r="388" spans="1:11" ht="43.8" customHeight="1">
      <c r="A388" s="55" t="s">
        <v>427</v>
      </c>
      <c r="B388" s="203" t="s">
        <v>428</v>
      </c>
      <c r="C388" s="204"/>
      <c r="D388" s="205"/>
      <c r="E388" s="55" t="s">
        <v>429</v>
      </c>
      <c r="F388" s="54" t="s">
        <v>376</v>
      </c>
      <c r="G388" s="55"/>
      <c r="H388" s="152"/>
      <c r="I388" s="152"/>
      <c r="J388" s="152"/>
      <c r="K388" s="55"/>
    </row>
    <row r="389" spans="1:11" ht="36.6" customHeight="1">
      <c r="A389" s="55" t="s">
        <v>430</v>
      </c>
      <c r="B389" s="206" t="s">
        <v>474</v>
      </c>
      <c r="C389" s="207"/>
      <c r="D389" s="208"/>
      <c r="E389" s="55" t="s">
        <v>431</v>
      </c>
      <c r="F389" s="54" t="s">
        <v>376</v>
      </c>
      <c r="G389" s="55" t="s">
        <v>195</v>
      </c>
      <c r="H389" s="152">
        <f>M354+M230+M231</f>
        <v>4696900</v>
      </c>
      <c r="I389" s="152">
        <f t="shared" ref="I389:J389" si="15">N354+N230+N231</f>
        <v>4858900</v>
      </c>
      <c r="J389" s="152">
        <f t="shared" si="15"/>
        <v>5027100</v>
      </c>
      <c r="K389" s="55"/>
    </row>
    <row r="390" spans="1:11" ht="15" customHeight="1">
      <c r="A390" s="56" t="s">
        <v>432</v>
      </c>
      <c r="B390" s="209" t="s">
        <v>433</v>
      </c>
      <c r="C390" s="210"/>
      <c r="D390" s="211"/>
      <c r="E390" s="56" t="s">
        <v>434</v>
      </c>
      <c r="F390" s="54" t="s">
        <v>376</v>
      </c>
      <c r="G390" s="56"/>
      <c r="H390" s="153">
        <f>H389</f>
        <v>4696900</v>
      </c>
      <c r="I390" s="153">
        <f t="shared" ref="I390:J390" si="16">I389</f>
        <v>4858900</v>
      </c>
      <c r="J390" s="153">
        <f t="shared" si="16"/>
        <v>5027100</v>
      </c>
      <c r="K390" s="56"/>
    </row>
    <row r="391" spans="1:11" ht="15" customHeight="1">
      <c r="A391" s="56"/>
      <c r="B391" s="209" t="s">
        <v>475</v>
      </c>
      <c r="C391" s="210"/>
      <c r="D391" s="211"/>
      <c r="E391" s="56" t="s">
        <v>435</v>
      </c>
      <c r="F391" s="54" t="s">
        <v>376</v>
      </c>
      <c r="G391" s="56"/>
      <c r="H391" s="153"/>
      <c r="I391" s="153"/>
      <c r="J391" s="153"/>
      <c r="K391" s="56"/>
    </row>
    <row r="392" spans="1:11" ht="15" customHeight="1">
      <c r="A392" s="56" t="s">
        <v>436</v>
      </c>
      <c r="B392" s="209" t="s">
        <v>437</v>
      </c>
      <c r="C392" s="210"/>
      <c r="D392" s="211"/>
      <c r="E392" s="56" t="s">
        <v>438</v>
      </c>
      <c r="F392" s="54" t="s">
        <v>376</v>
      </c>
      <c r="G392" s="56"/>
      <c r="H392" s="153"/>
      <c r="I392" s="153"/>
      <c r="J392" s="153"/>
      <c r="K392" s="56"/>
    </row>
    <row r="393" spans="1:11" ht="48" customHeight="1">
      <c r="A393" s="55" t="s">
        <v>439</v>
      </c>
      <c r="B393" s="206" t="s">
        <v>440</v>
      </c>
      <c r="C393" s="207"/>
      <c r="D393" s="208"/>
      <c r="E393" s="55" t="s">
        <v>441</v>
      </c>
      <c r="F393" s="54" t="s">
        <v>376</v>
      </c>
      <c r="G393" s="55" t="s">
        <v>583</v>
      </c>
      <c r="H393" s="152">
        <f>M214-H389</f>
        <v>14134972</v>
      </c>
      <c r="I393" s="152">
        <f t="shared" ref="I393:J393" si="17">N214-I389</f>
        <v>14244672</v>
      </c>
      <c r="J393" s="152">
        <f t="shared" si="17"/>
        <v>13828872</v>
      </c>
      <c r="K393" s="55"/>
    </row>
    <row r="394" spans="1:11" ht="36" customHeight="1">
      <c r="A394" s="55" t="s">
        <v>442</v>
      </c>
      <c r="B394" s="203" t="s">
        <v>443</v>
      </c>
      <c r="C394" s="204"/>
      <c r="D394" s="205"/>
      <c r="E394" s="55" t="s">
        <v>444</v>
      </c>
      <c r="F394" s="54" t="s">
        <v>376</v>
      </c>
      <c r="G394" s="55" t="s">
        <v>583</v>
      </c>
      <c r="H394" s="152">
        <f>M354+M352+M341+M296+M273+M271+M269+M267+M251+M249+M248+M246+M244+M231+M230+M221</f>
        <v>11515952</v>
      </c>
      <c r="I394" s="152">
        <f t="shared" ref="I394:J394" si="18">N354+N352+N341+N296+N273+N271+N269+N267+N251+N249+N248+N246+N244+N231+N230+N221</f>
        <v>11638352</v>
      </c>
      <c r="J394" s="152">
        <f t="shared" si="18"/>
        <v>11843552</v>
      </c>
      <c r="K394" s="55"/>
    </row>
    <row r="395" spans="1:11" ht="23.25" customHeight="1">
      <c r="A395" s="55" t="s">
        <v>445</v>
      </c>
      <c r="B395" s="203" t="s">
        <v>446</v>
      </c>
      <c r="C395" s="204"/>
      <c r="D395" s="205"/>
      <c r="E395" s="55" t="s">
        <v>447</v>
      </c>
      <c r="F395" s="54" t="s">
        <v>376</v>
      </c>
      <c r="G395" s="55" t="s">
        <v>584</v>
      </c>
      <c r="H395" s="152">
        <f>H394</f>
        <v>11515952</v>
      </c>
      <c r="I395" s="152">
        <f t="shared" ref="I395:J395" si="19">I394</f>
        <v>11638352</v>
      </c>
      <c r="J395" s="152">
        <f t="shared" si="19"/>
        <v>11843552</v>
      </c>
      <c r="K395" s="55"/>
    </row>
    <row r="396" spans="1:11" ht="15" customHeight="1">
      <c r="A396" s="55" t="s">
        <v>448</v>
      </c>
      <c r="B396" s="212" t="s">
        <v>476</v>
      </c>
      <c r="C396" s="210"/>
      <c r="D396" s="211"/>
      <c r="E396" s="55" t="s">
        <v>449</v>
      </c>
      <c r="F396" s="54" t="s">
        <v>376</v>
      </c>
      <c r="G396" s="55"/>
      <c r="H396" s="152"/>
      <c r="I396" s="152"/>
      <c r="J396" s="152"/>
      <c r="K396" s="55"/>
    </row>
    <row r="397" spans="1:11" ht="31.2" customHeight="1">
      <c r="A397" s="55" t="s">
        <v>450</v>
      </c>
      <c r="B397" s="203" t="s">
        <v>451</v>
      </c>
      <c r="C397" s="204"/>
      <c r="D397" s="205"/>
      <c r="E397" s="55" t="s">
        <v>452</v>
      </c>
      <c r="F397" s="54" t="s">
        <v>376</v>
      </c>
      <c r="G397" s="55" t="s">
        <v>195</v>
      </c>
      <c r="H397" s="152">
        <f>M310+M287+M282+M275+M274</f>
        <v>6456300</v>
      </c>
      <c r="I397" s="152">
        <f t="shared" ref="I397:J397" si="20">N310+N287+N282+N275+N274</f>
        <v>6605600</v>
      </c>
      <c r="J397" s="152">
        <f t="shared" si="20"/>
        <v>6152800</v>
      </c>
      <c r="K397" s="55"/>
    </row>
    <row r="398" spans="1:11" ht="23.25" customHeight="1">
      <c r="A398" s="55" t="s">
        <v>453</v>
      </c>
      <c r="B398" s="203" t="s">
        <v>446</v>
      </c>
      <c r="C398" s="204"/>
      <c r="D398" s="205"/>
      <c r="E398" s="55" t="s">
        <v>454</v>
      </c>
      <c r="F398" s="54" t="s">
        <v>376</v>
      </c>
      <c r="G398" s="55" t="s">
        <v>195</v>
      </c>
      <c r="H398" s="152">
        <f>H397</f>
        <v>6456300</v>
      </c>
      <c r="I398" s="152">
        <f t="shared" ref="I398:J398" si="21">I397</f>
        <v>6605600</v>
      </c>
      <c r="J398" s="152">
        <f t="shared" si="21"/>
        <v>6152800</v>
      </c>
      <c r="K398" s="55"/>
    </row>
    <row r="399" spans="1:11" ht="15" customHeight="1">
      <c r="A399" s="56"/>
      <c r="B399" s="209" t="s">
        <v>477</v>
      </c>
      <c r="C399" s="210"/>
      <c r="D399" s="211"/>
      <c r="E399" s="56" t="s">
        <v>455</v>
      </c>
      <c r="F399" s="54" t="s">
        <v>376</v>
      </c>
      <c r="G399" s="56"/>
      <c r="H399" s="153"/>
      <c r="I399" s="153"/>
      <c r="J399" s="153"/>
      <c r="K399" s="56"/>
    </row>
    <row r="400" spans="1:11" ht="15" customHeight="1">
      <c r="A400" s="55" t="s">
        <v>456</v>
      </c>
      <c r="B400" s="212" t="s">
        <v>476</v>
      </c>
      <c r="C400" s="210"/>
      <c r="D400" s="211"/>
      <c r="E400" s="55" t="s">
        <v>457</v>
      </c>
      <c r="F400" s="54" t="s">
        <v>376</v>
      </c>
      <c r="G400" s="55"/>
      <c r="H400" s="152"/>
      <c r="I400" s="152"/>
      <c r="J400" s="152"/>
      <c r="K400" s="55"/>
    </row>
    <row r="401" spans="1:15" ht="15" customHeight="1">
      <c r="A401" s="55" t="s">
        <v>458</v>
      </c>
      <c r="B401" s="212" t="s">
        <v>459</v>
      </c>
      <c r="C401" s="210"/>
      <c r="D401" s="211"/>
      <c r="E401" s="55" t="s">
        <v>460</v>
      </c>
      <c r="F401" s="54" t="s">
        <v>376</v>
      </c>
      <c r="G401" s="55"/>
      <c r="H401" s="152"/>
      <c r="I401" s="152"/>
      <c r="J401" s="152"/>
      <c r="K401" s="55"/>
    </row>
    <row r="402" spans="1:15" ht="15" customHeight="1">
      <c r="A402" s="56"/>
      <c r="B402" s="209" t="s">
        <v>475</v>
      </c>
      <c r="C402" s="210"/>
      <c r="D402" s="211"/>
      <c r="E402" s="56" t="s">
        <v>461</v>
      </c>
      <c r="F402" s="54" t="s">
        <v>376</v>
      </c>
      <c r="G402" s="56"/>
      <c r="H402" s="153"/>
      <c r="I402" s="153"/>
      <c r="J402" s="153"/>
      <c r="K402" s="56"/>
    </row>
    <row r="403" spans="1:15" ht="15" customHeight="1">
      <c r="A403" s="55" t="s">
        <v>462</v>
      </c>
      <c r="B403" s="212" t="s">
        <v>463</v>
      </c>
      <c r="C403" s="210"/>
      <c r="D403" s="211"/>
      <c r="E403" s="55" t="s">
        <v>464</v>
      </c>
      <c r="F403" s="54" t="s">
        <v>376</v>
      </c>
      <c r="G403" s="55"/>
      <c r="H403" s="152"/>
      <c r="I403" s="152"/>
      <c r="J403" s="152"/>
      <c r="K403" s="55"/>
    </row>
    <row r="404" spans="1:15" ht="23.25" customHeight="1">
      <c r="A404" s="55" t="s">
        <v>465</v>
      </c>
      <c r="B404" s="203" t="s">
        <v>446</v>
      </c>
      <c r="C404" s="204"/>
      <c r="D404" s="205"/>
      <c r="E404" s="55" t="s">
        <v>466</v>
      </c>
      <c r="F404" s="54" t="s">
        <v>376</v>
      </c>
      <c r="G404" s="55"/>
      <c r="H404" s="152"/>
      <c r="I404" s="152"/>
      <c r="J404" s="152"/>
      <c r="K404" s="55"/>
    </row>
    <row r="405" spans="1:15" ht="15" customHeight="1">
      <c r="A405" s="55" t="s">
        <v>467</v>
      </c>
      <c r="B405" s="212" t="s">
        <v>476</v>
      </c>
      <c r="C405" s="210"/>
      <c r="D405" s="211"/>
      <c r="E405" s="55" t="s">
        <v>468</v>
      </c>
      <c r="F405" s="54" t="s">
        <v>376</v>
      </c>
      <c r="G405" s="55"/>
      <c r="H405" s="152"/>
      <c r="I405" s="152"/>
      <c r="J405" s="152"/>
      <c r="K405" s="55"/>
    </row>
    <row r="406" spans="1:15" ht="15.75" customHeight="1">
      <c r="A406" s="55" t="s">
        <v>469</v>
      </c>
      <c r="B406" s="212" t="s">
        <v>470</v>
      </c>
      <c r="C406" s="210"/>
      <c r="D406" s="211"/>
      <c r="E406" s="55" t="s">
        <v>471</v>
      </c>
      <c r="F406" s="54" t="s">
        <v>376</v>
      </c>
      <c r="G406" s="55" t="s">
        <v>195</v>
      </c>
      <c r="H406" s="152">
        <f>M336+M293+M264+M242+M218</f>
        <v>859620</v>
      </c>
      <c r="I406" s="152">
        <f>N336+N293+N264+N242+N218</f>
        <v>859620</v>
      </c>
      <c r="J406" s="152">
        <f>O336+O293+O264+O242+O218</f>
        <v>859620</v>
      </c>
      <c r="K406" s="55"/>
    </row>
    <row r="407" spans="1:15" ht="23.25" customHeight="1">
      <c r="A407" s="55" t="s">
        <v>478</v>
      </c>
      <c r="B407" s="203" t="s">
        <v>446</v>
      </c>
      <c r="C407" s="204"/>
      <c r="D407" s="205"/>
      <c r="E407" s="55" t="s">
        <v>479</v>
      </c>
      <c r="F407" s="54" t="s">
        <v>376</v>
      </c>
      <c r="G407" s="55" t="s">
        <v>195</v>
      </c>
      <c r="H407" s="152">
        <f>H406</f>
        <v>859620</v>
      </c>
      <c r="I407" s="152">
        <f t="shared" ref="I407:J407" si="22">I406</f>
        <v>859620</v>
      </c>
      <c r="J407" s="152">
        <f t="shared" si="22"/>
        <v>859620</v>
      </c>
      <c r="K407" s="55"/>
    </row>
    <row r="408" spans="1:15" ht="15" customHeight="1">
      <c r="A408" s="56"/>
      <c r="B408" s="209" t="s">
        <v>475</v>
      </c>
      <c r="C408" s="210"/>
      <c r="D408" s="211"/>
      <c r="E408" s="56" t="s">
        <v>480</v>
      </c>
      <c r="F408" s="54" t="s">
        <v>376</v>
      </c>
      <c r="G408" s="56"/>
      <c r="H408" s="153"/>
      <c r="I408" s="153"/>
      <c r="J408" s="153"/>
      <c r="K408" s="56"/>
    </row>
    <row r="409" spans="1:15" ht="15" customHeight="1">
      <c r="A409" s="55" t="s">
        <v>481</v>
      </c>
      <c r="B409" s="212" t="s">
        <v>437</v>
      </c>
      <c r="C409" s="210"/>
      <c r="D409" s="211"/>
      <c r="E409" s="55" t="s">
        <v>482</v>
      </c>
      <c r="F409" s="54" t="s">
        <v>376</v>
      </c>
      <c r="G409" s="55"/>
      <c r="H409" s="152"/>
      <c r="I409" s="152"/>
      <c r="J409" s="152"/>
      <c r="K409" s="55"/>
    </row>
    <row r="410" spans="1:15" ht="19.8" customHeight="1">
      <c r="A410" s="55" t="s">
        <v>25</v>
      </c>
      <c r="B410" s="212" t="s">
        <v>483</v>
      </c>
      <c r="C410" s="210"/>
      <c r="D410" s="211"/>
      <c r="E410" s="55" t="s">
        <v>484</v>
      </c>
      <c r="F410" s="54" t="s">
        <v>376</v>
      </c>
      <c r="G410" s="55"/>
      <c r="H410" s="152"/>
      <c r="I410" s="152"/>
      <c r="J410" s="152"/>
      <c r="K410" s="55"/>
    </row>
    <row r="411" spans="1:15" ht="15" customHeight="1">
      <c r="A411" s="55"/>
      <c r="B411" s="212" t="s">
        <v>485</v>
      </c>
      <c r="C411" s="210"/>
      <c r="D411" s="211"/>
      <c r="E411" s="55" t="s">
        <v>486</v>
      </c>
      <c r="F411" s="54" t="s">
        <v>376</v>
      </c>
      <c r="G411" s="55"/>
      <c r="H411" s="152"/>
      <c r="I411" s="152"/>
      <c r="J411" s="152"/>
      <c r="K411" s="55"/>
    </row>
    <row r="412" spans="1:15" ht="15" customHeight="1">
      <c r="A412" s="55" t="s">
        <v>421</v>
      </c>
      <c r="B412" s="212" t="s">
        <v>487</v>
      </c>
      <c r="C412" s="210"/>
      <c r="D412" s="211"/>
      <c r="E412" s="55" t="s">
        <v>488</v>
      </c>
      <c r="F412" s="54" t="s">
        <v>376</v>
      </c>
      <c r="G412" s="55"/>
      <c r="H412" s="152"/>
      <c r="I412" s="152"/>
      <c r="J412" s="152"/>
      <c r="K412" s="55"/>
    </row>
    <row r="413" spans="1:15" ht="15" customHeight="1">
      <c r="A413" s="55"/>
      <c r="B413" s="220" t="s">
        <v>485</v>
      </c>
      <c r="C413" s="221"/>
      <c r="D413" s="222"/>
      <c r="E413" s="55" t="s">
        <v>489</v>
      </c>
      <c r="F413" s="54" t="s">
        <v>376</v>
      </c>
      <c r="G413" s="55"/>
      <c r="H413" s="152"/>
      <c r="I413" s="152"/>
      <c r="J413" s="152"/>
      <c r="K413" s="55"/>
    </row>
    <row r="415" spans="1:15" s="13" customFormat="1" ht="30" customHeight="1">
      <c r="A415" s="40" t="s">
        <v>408</v>
      </c>
      <c r="B415" s="214" t="s">
        <v>581</v>
      </c>
      <c r="C415" s="214"/>
      <c r="D415" s="37"/>
      <c r="E415" s="215" t="s">
        <v>411</v>
      </c>
      <c r="F415" s="215"/>
      <c r="G415" s="37"/>
      <c r="H415" s="215" t="s">
        <v>573</v>
      </c>
      <c r="I415" s="215"/>
      <c r="J415" s="37"/>
      <c r="K415" s="37"/>
      <c r="L415" s="38"/>
      <c r="M415" s="38"/>
      <c r="N415" s="38"/>
      <c r="O415" s="38"/>
    </row>
    <row r="416" spans="1:15" s="13" customFormat="1" ht="14.25" customHeight="1">
      <c r="A416" s="39" t="s">
        <v>409</v>
      </c>
      <c r="B416" s="216" t="s">
        <v>410</v>
      </c>
      <c r="C416" s="216"/>
      <c r="D416" s="37"/>
      <c r="E416" s="217" t="s">
        <v>357</v>
      </c>
      <c r="F416" s="217"/>
      <c r="G416" s="37"/>
      <c r="H416" s="215" t="s">
        <v>358</v>
      </c>
      <c r="I416" s="215"/>
      <c r="J416" s="37"/>
      <c r="K416" s="37"/>
      <c r="L416" s="38"/>
      <c r="M416" s="38"/>
      <c r="N416" s="38"/>
      <c r="O416" s="38"/>
    </row>
    <row r="417" spans="1:15" s="13" customFormat="1" ht="30" customHeight="1">
      <c r="A417" s="35"/>
      <c r="B417" s="36"/>
      <c r="C417" s="36"/>
      <c r="D417" s="37"/>
      <c r="E417" s="37"/>
      <c r="F417" s="37"/>
      <c r="G417" s="37"/>
      <c r="H417" s="37"/>
      <c r="I417" s="37"/>
      <c r="J417" s="37"/>
      <c r="K417" s="37"/>
      <c r="L417" s="38"/>
      <c r="M417" s="38"/>
      <c r="N417" s="38"/>
      <c r="O417" s="38"/>
    </row>
    <row r="418" spans="1:15" s="13" customFormat="1" ht="30.75" customHeight="1">
      <c r="A418" s="41" t="s">
        <v>412</v>
      </c>
      <c r="B418" s="214" t="s">
        <v>582</v>
      </c>
      <c r="C418" s="214"/>
      <c r="D418" s="37"/>
      <c r="E418" s="215" t="s">
        <v>411</v>
      </c>
      <c r="F418" s="215"/>
      <c r="G418" s="37"/>
      <c r="H418" s="215" t="s">
        <v>576</v>
      </c>
      <c r="I418" s="215"/>
      <c r="J418" s="37"/>
      <c r="K418" s="37"/>
      <c r="L418" s="38"/>
      <c r="M418" s="38"/>
      <c r="N418" s="38"/>
      <c r="O418" s="38"/>
    </row>
    <row r="419" spans="1:15" s="13" customFormat="1" ht="12.75" customHeight="1">
      <c r="A419" s="35"/>
      <c r="B419" s="216" t="s">
        <v>410</v>
      </c>
      <c r="C419" s="216"/>
      <c r="D419" s="37"/>
      <c r="E419" s="217" t="s">
        <v>357</v>
      </c>
      <c r="F419" s="217"/>
      <c r="G419" s="37"/>
      <c r="H419" s="215" t="s">
        <v>358</v>
      </c>
      <c r="I419" s="215"/>
      <c r="J419" s="37"/>
      <c r="K419" s="37"/>
      <c r="L419" s="38"/>
      <c r="M419" s="38"/>
      <c r="N419" s="38"/>
      <c r="O419" s="38"/>
    </row>
    <row r="420" spans="1:15" s="13" customFormat="1" ht="30" customHeight="1">
      <c r="A420" s="35"/>
      <c r="B420" s="36"/>
      <c r="C420" s="36"/>
      <c r="D420" s="37"/>
      <c r="E420" s="37"/>
      <c r="F420" s="37"/>
      <c r="G420" s="37"/>
      <c r="H420" s="37"/>
      <c r="I420" s="37"/>
      <c r="J420" s="37"/>
      <c r="K420" s="37"/>
      <c r="L420" s="38"/>
      <c r="M420" s="38"/>
      <c r="N420" s="38"/>
      <c r="O420" s="38"/>
    </row>
    <row r="421" spans="1:15" s="13" customFormat="1" ht="15" customHeight="1">
      <c r="A421" s="35" t="s">
        <v>413</v>
      </c>
      <c r="B421" s="36"/>
      <c r="C421" s="36"/>
      <c r="D421" s="37"/>
      <c r="E421" s="37"/>
      <c r="F421" s="37"/>
      <c r="G421" s="37"/>
      <c r="H421" s="37"/>
      <c r="I421" s="37"/>
      <c r="J421" s="37"/>
      <c r="K421" s="37"/>
      <c r="L421" s="38"/>
      <c r="M421" s="38"/>
      <c r="N421" s="38"/>
      <c r="O421" s="38"/>
    </row>
    <row r="423" spans="1:15" s="57" customFormat="1" ht="16.2" customHeight="1">
      <c r="A423" s="57" t="s">
        <v>490</v>
      </c>
    </row>
    <row r="424" spans="1:15" s="57" customFormat="1" ht="36" customHeight="1">
      <c r="A424" s="213" t="s">
        <v>491</v>
      </c>
      <c r="B424" s="213"/>
      <c r="C424" s="213"/>
      <c r="D424" s="213"/>
      <c r="E424" s="213"/>
      <c r="F424" s="213"/>
      <c r="G424" s="213"/>
      <c r="H424" s="213"/>
      <c r="I424" s="213"/>
      <c r="J424" s="213"/>
      <c r="K424" s="213"/>
      <c r="L424" s="213"/>
      <c r="M424" s="213"/>
      <c r="N424" s="213"/>
    </row>
    <row r="425" spans="1:15" s="57" customFormat="1" ht="38.4" customHeight="1">
      <c r="A425" s="213" t="s">
        <v>492</v>
      </c>
      <c r="B425" s="213"/>
      <c r="C425" s="213"/>
      <c r="D425" s="213"/>
      <c r="E425" s="213"/>
      <c r="F425" s="213"/>
      <c r="G425" s="213"/>
      <c r="H425" s="213"/>
      <c r="I425" s="213"/>
      <c r="J425" s="213"/>
      <c r="K425" s="213"/>
      <c r="L425" s="213"/>
      <c r="M425" s="213"/>
      <c r="N425" s="213"/>
    </row>
    <row r="426" spans="1:15" s="57" customFormat="1" ht="10.199999999999999">
      <c r="A426" s="57" t="s">
        <v>493</v>
      </c>
    </row>
    <row r="427" spans="1:15" s="57" customFormat="1" ht="10.199999999999999">
      <c r="A427" s="57" t="s">
        <v>494</v>
      </c>
    </row>
    <row r="428" spans="1:15" s="57" customFormat="1" ht="10.199999999999999">
      <c r="A428" s="57" t="s">
        <v>495</v>
      </c>
    </row>
    <row r="429" spans="1:15" s="57" customFormat="1" ht="10.199999999999999">
      <c r="A429" s="57" t="s">
        <v>496</v>
      </c>
    </row>
    <row r="430" spans="1:15" s="57" customFormat="1" ht="24.6" customHeight="1">
      <c r="A430" s="213" t="s">
        <v>497</v>
      </c>
      <c r="B430" s="213"/>
      <c r="C430" s="213"/>
      <c r="D430" s="213"/>
      <c r="E430" s="213"/>
      <c r="F430" s="213"/>
      <c r="G430" s="213"/>
      <c r="H430" s="213"/>
      <c r="I430" s="213"/>
      <c r="J430" s="213"/>
      <c r="K430" s="213"/>
      <c r="L430" s="213"/>
      <c r="M430" s="213"/>
      <c r="N430" s="213"/>
    </row>
  </sheetData>
  <mergeCells count="68">
    <mergeCell ref="A377:O377"/>
    <mergeCell ref="A378:K378"/>
    <mergeCell ref="A381:K381"/>
    <mergeCell ref="A424:N424"/>
    <mergeCell ref="A425:N425"/>
    <mergeCell ref="E415:F415"/>
    <mergeCell ref="H415:I415"/>
    <mergeCell ref="B416:C416"/>
    <mergeCell ref="E416:F416"/>
    <mergeCell ref="H416:I416"/>
    <mergeCell ref="B410:D410"/>
    <mergeCell ref="B411:D411"/>
    <mergeCell ref="B412:D412"/>
    <mergeCell ref="B413:D413"/>
    <mergeCell ref="B415:C415"/>
    <mergeCell ref="B405:D405"/>
    <mergeCell ref="A430:N430"/>
    <mergeCell ref="B418:C418"/>
    <mergeCell ref="E418:F418"/>
    <mergeCell ref="H418:I418"/>
    <mergeCell ref="B419:C419"/>
    <mergeCell ref="E419:F419"/>
    <mergeCell ref="H419:I419"/>
    <mergeCell ref="B406:D406"/>
    <mergeCell ref="B407:D407"/>
    <mergeCell ref="B408:D408"/>
    <mergeCell ref="B409:D409"/>
    <mergeCell ref="B400:D400"/>
    <mergeCell ref="B401:D401"/>
    <mergeCell ref="B402:D402"/>
    <mergeCell ref="B403:D403"/>
    <mergeCell ref="B404:D404"/>
    <mergeCell ref="B395:D395"/>
    <mergeCell ref="B396:D396"/>
    <mergeCell ref="B397:D397"/>
    <mergeCell ref="B398:D398"/>
    <mergeCell ref="B399:D399"/>
    <mergeCell ref="B390:D390"/>
    <mergeCell ref="B391:D391"/>
    <mergeCell ref="B392:D392"/>
    <mergeCell ref="B393:D393"/>
    <mergeCell ref="B394:D394"/>
    <mergeCell ref="B385:D385"/>
    <mergeCell ref="B386:D386"/>
    <mergeCell ref="B387:D387"/>
    <mergeCell ref="B388:D388"/>
    <mergeCell ref="B389:D389"/>
    <mergeCell ref="A382:I382"/>
    <mergeCell ref="A383:A384"/>
    <mergeCell ref="B383:D384"/>
    <mergeCell ref="E383:E384"/>
    <mergeCell ref="F383:F384"/>
    <mergeCell ref="G383:G384"/>
    <mergeCell ref="H383:K383"/>
    <mergeCell ref="A2:O2"/>
    <mergeCell ref="A4:A5"/>
    <mergeCell ref="B4:B5"/>
    <mergeCell ref="C4:C5"/>
    <mergeCell ref="D4:D5"/>
    <mergeCell ref="E4:E5"/>
    <mergeCell ref="K4:K5"/>
    <mergeCell ref="L4:L5"/>
    <mergeCell ref="M4:O4"/>
    <mergeCell ref="F4:F5"/>
    <mergeCell ref="G4:G5"/>
    <mergeCell ref="H4:H5"/>
    <mergeCell ref="I4:I5"/>
    <mergeCell ref="J4:J5"/>
  </mergeCells>
  <pageMargins left="0.31496062992125984" right="0.31496062992125984" top="0.74803149606299213" bottom="0.74803149606299213" header="0.31496062992125984" footer="0.31496062992125984"/>
  <pageSetup paperSize="9" scale="55" orientation="landscape" r:id="rId1"/>
  <headerFooter alignWithMargins="0"/>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N141"/>
  <sheetViews>
    <sheetView topLeftCell="A7" workbookViewId="0">
      <selection activeCell="C12" sqref="C12:H12"/>
    </sheetView>
  </sheetViews>
  <sheetFormatPr defaultRowHeight="13.2"/>
  <cols>
    <col min="3" max="3" width="7.44140625" style="139" customWidth="1"/>
    <col min="4" max="6" width="7.109375" style="139" customWidth="1"/>
    <col min="7" max="7" width="7.33203125" style="139" customWidth="1"/>
    <col min="8" max="8" width="5.88671875" style="139" customWidth="1"/>
    <col min="9" max="9" width="10.33203125" style="139" customWidth="1"/>
    <col min="12" max="12" width="11.88671875" customWidth="1"/>
    <col min="13" max="13" width="12.33203125" customWidth="1"/>
    <col min="14" max="14" width="12.6640625" customWidth="1"/>
    <col min="253" max="253" width="7.44140625" customWidth="1"/>
    <col min="254" max="256" width="7.109375" customWidth="1"/>
    <col min="257" max="257" width="7.33203125" customWidth="1"/>
    <col min="258" max="258" width="5.88671875" customWidth="1"/>
    <col min="259" max="259" width="10.33203125" customWidth="1"/>
    <col min="262" max="262" width="11.88671875" customWidth="1"/>
    <col min="263" max="263" width="12.33203125" customWidth="1"/>
    <col min="264" max="264" width="12.6640625" customWidth="1"/>
    <col min="266" max="266" width="14.6640625" bestFit="1" customWidth="1"/>
    <col min="509" max="509" width="7.44140625" customWidth="1"/>
    <col min="510" max="512" width="7.109375" customWidth="1"/>
    <col min="513" max="513" width="7.33203125" customWidth="1"/>
    <col min="514" max="514" width="5.88671875" customWidth="1"/>
    <col min="515" max="515" width="10.33203125" customWidth="1"/>
    <col min="518" max="518" width="11.88671875" customWidth="1"/>
    <col min="519" max="519" width="12.33203125" customWidth="1"/>
    <col min="520" max="520" width="12.6640625" customWidth="1"/>
    <col min="522" max="522" width="14.6640625" bestFit="1" customWidth="1"/>
    <col min="765" max="765" width="7.44140625" customWidth="1"/>
    <col min="766" max="768" width="7.109375" customWidth="1"/>
    <col min="769" max="769" width="7.33203125" customWidth="1"/>
    <col min="770" max="770" width="5.88671875" customWidth="1"/>
    <col min="771" max="771" width="10.33203125" customWidth="1"/>
    <col min="774" max="774" width="11.88671875" customWidth="1"/>
    <col min="775" max="775" width="12.33203125" customWidth="1"/>
    <col min="776" max="776" width="12.6640625" customWidth="1"/>
    <col min="778" max="778" width="14.6640625" bestFit="1" customWidth="1"/>
    <col min="1021" max="1021" width="7.44140625" customWidth="1"/>
    <col min="1022" max="1024" width="7.109375" customWidth="1"/>
    <col min="1025" max="1025" width="7.33203125" customWidth="1"/>
    <col min="1026" max="1026" width="5.88671875" customWidth="1"/>
    <col min="1027" max="1027" width="10.33203125" customWidth="1"/>
    <col min="1030" max="1030" width="11.88671875" customWidth="1"/>
    <col min="1031" max="1031" width="12.33203125" customWidth="1"/>
    <col min="1032" max="1032" width="12.6640625" customWidth="1"/>
    <col min="1034" max="1034" width="14.6640625" bestFit="1" customWidth="1"/>
    <col min="1277" max="1277" width="7.44140625" customWidth="1"/>
    <col min="1278" max="1280" width="7.109375" customWidth="1"/>
    <col min="1281" max="1281" width="7.33203125" customWidth="1"/>
    <col min="1282" max="1282" width="5.88671875" customWidth="1"/>
    <col min="1283" max="1283" width="10.33203125" customWidth="1"/>
    <col min="1286" max="1286" width="11.88671875" customWidth="1"/>
    <col min="1287" max="1287" width="12.33203125" customWidth="1"/>
    <col min="1288" max="1288" width="12.6640625" customWidth="1"/>
    <col min="1290" max="1290" width="14.6640625" bestFit="1" customWidth="1"/>
    <col min="1533" max="1533" width="7.44140625" customWidth="1"/>
    <col min="1534" max="1536" width="7.109375" customWidth="1"/>
    <col min="1537" max="1537" width="7.33203125" customWidth="1"/>
    <col min="1538" max="1538" width="5.88671875" customWidth="1"/>
    <col min="1539" max="1539" width="10.33203125" customWidth="1"/>
    <col min="1542" max="1542" width="11.88671875" customWidth="1"/>
    <col min="1543" max="1543" width="12.33203125" customWidth="1"/>
    <col min="1544" max="1544" width="12.6640625" customWidth="1"/>
    <col min="1546" max="1546" width="14.6640625" bestFit="1" customWidth="1"/>
    <col min="1789" max="1789" width="7.44140625" customWidth="1"/>
    <col min="1790" max="1792" width="7.109375" customWidth="1"/>
    <col min="1793" max="1793" width="7.33203125" customWidth="1"/>
    <col min="1794" max="1794" width="5.88671875" customWidth="1"/>
    <col min="1795" max="1795" width="10.33203125" customWidth="1"/>
    <col min="1798" max="1798" width="11.88671875" customWidth="1"/>
    <col min="1799" max="1799" width="12.33203125" customWidth="1"/>
    <col min="1800" max="1800" width="12.6640625" customWidth="1"/>
    <col min="1802" max="1802" width="14.6640625" bestFit="1" customWidth="1"/>
    <col min="2045" max="2045" width="7.44140625" customWidth="1"/>
    <col min="2046" max="2048" width="7.109375" customWidth="1"/>
    <col min="2049" max="2049" width="7.33203125" customWidth="1"/>
    <col min="2050" max="2050" width="5.88671875" customWidth="1"/>
    <col min="2051" max="2051" width="10.33203125" customWidth="1"/>
    <col min="2054" max="2054" width="11.88671875" customWidth="1"/>
    <col min="2055" max="2055" width="12.33203125" customWidth="1"/>
    <col min="2056" max="2056" width="12.6640625" customWidth="1"/>
    <col min="2058" max="2058" width="14.6640625" bestFit="1" customWidth="1"/>
    <col min="2301" max="2301" width="7.44140625" customWidth="1"/>
    <col min="2302" max="2304" width="7.109375" customWidth="1"/>
    <col min="2305" max="2305" width="7.33203125" customWidth="1"/>
    <col min="2306" max="2306" width="5.88671875" customWidth="1"/>
    <col min="2307" max="2307" width="10.33203125" customWidth="1"/>
    <col min="2310" max="2310" width="11.88671875" customWidth="1"/>
    <col min="2311" max="2311" width="12.33203125" customWidth="1"/>
    <col min="2312" max="2312" width="12.6640625" customWidth="1"/>
    <col min="2314" max="2314" width="14.6640625" bestFit="1" customWidth="1"/>
    <col min="2557" max="2557" width="7.44140625" customWidth="1"/>
    <col min="2558" max="2560" width="7.109375" customWidth="1"/>
    <col min="2561" max="2561" width="7.33203125" customWidth="1"/>
    <col min="2562" max="2562" width="5.88671875" customWidth="1"/>
    <col min="2563" max="2563" width="10.33203125" customWidth="1"/>
    <col min="2566" max="2566" width="11.88671875" customWidth="1"/>
    <col min="2567" max="2567" width="12.33203125" customWidth="1"/>
    <col min="2568" max="2568" width="12.6640625" customWidth="1"/>
    <col min="2570" max="2570" width="14.6640625" bestFit="1" customWidth="1"/>
    <col min="2813" max="2813" width="7.44140625" customWidth="1"/>
    <col min="2814" max="2816" width="7.109375" customWidth="1"/>
    <col min="2817" max="2817" width="7.33203125" customWidth="1"/>
    <col min="2818" max="2818" width="5.88671875" customWidth="1"/>
    <col min="2819" max="2819" width="10.33203125" customWidth="1"/>
    <col min="2822" max="2822" width="11.88671875" customWidth="1"/>
    <col min="2823" max="2823" width="12.33203125" customWidth="1"/>
    <col min="2824" max="2824" width="12.6640625" customWidth="1"/>
    <col min="2826" max="2826" width="14.6640625" bestFit="1" customWidth="1"/>
    <col min="3069" max="3069" width="7.44140625" customWidth="1"/>
    <col min="3070" max="3072" width="7.109375" customWidth="1"/>
    <col min="3073" max="3073" width="7.33203125" customWidth="1"/>
    <col min="3074" max="3074" width="5.88671875" customWidth="1"/>
    <col min="3075" max="3075" width="10.33203125" customWidth="1"/>
    <col min="3078" max="3078" width="11.88671875" customWidth="1"/>
    <col min="3079" max="3079" width="12.33203125" customWidth="1"/>
    <col min="3080" max="3080" width="12.6640625" customWidth="1"/>
    <col min="3082" max="3082" width="14.6640625" bestFit="1" customWidth="1"/>
    <col min="3325" max="3325" width="7.44140625" customWidth="1"/>
    <col min="3326" max="3328" width="7.109375" customWidth="1"/>
    <col min="3329" max="3329" width="7.33203125" customWidth="1"/>
    <col min="3330" max="3330" width="5.88671875" customWidth="1"/>
    <col min="3331" max="3331" width="10.33203125" customWidth="1"/>
    <col min="3334" max="3334" width="11.88671875" customWidth="1"/>
    <col min="3335" max="3335" width="12.33203125" customWidth="1"/>
    <col min="3336" max="3336" width="12.6640625" customWidth="1"/>
    <col min="3338" max="3338" width="14.6640625" bestFit="1" customWidth="1"/>
    <col min="3581" max="3581" width="7.44140625" customWidth="1"/>
    <col min="3582" max="3584" width="7.109375" customWidth="1"/>
    <col min="3585" max="3585" width="7.33203125" customWidth="1"/>
    <col min="3586" max="3586" width="5.88671875" customWidth="1"/>
    <col min="3587" max="3587" width="10.33203125" customWidth="1"/>
    <col min="3590" max="3590" width="11.88671875" customWidth="1"/>
    <col min="3591" max="3591" width="12.33203125" customWidth="1"/>
    <col min="3592" max="3592" width="12.6640625" customWidth="1"/>
    <col min="3594" max="3594" width="14.6640625" bestFit="1" customWidth="1"/>
    <col min="3837" max="3837" width="7.44140625" customWidth="1"/>
    <col min="3838" max="3840" width="7.109375" customWidth="1"/>
    <col min="3841" max="3841" width="7.33203125" customWidth="1"/>
    <col min="3842" max="3842" width="5.88671875" customWidth="1"/>
    <col min="3843" max="3843" width="10.33203125" customWidth="1"/>
    <col min="3846" max="3846" width="11.88671875" customWidth="1"/>
    <col min="3847" max="3847" width="12.33203125" customWidth="1"/>
    <col min="3848" max="3848" width="12.6640625" customWidth="1"/>
    <col min="3850" max="3850" width="14.6640625" bestFit="1" customWidth="1"/>
    <col min="4093" max="4093" width="7.44140625" customWidth="1"/>
    <col min="4094" max="4096" width="7.109375" customWidth="1"/>
    <col min="4097" max="4097" width="7.33203125" customWidth="1"/>
    <col min="4098" max="4098" width="5.88671875" customWidth="1"/>
    <col min="4099" max="4099" width="10.33203125" customWidth="1"/>
    <col min="4102" max="4102" width="11.88671875" customWidth="1"/>
    <col min="4103" max="4103" width="12.33203125" customWidth="1"/>
    <col min="4104" max="4104" width="12.6640625" customWidth="1"/>
    <col min="4106" max="4106" width="14.6640625" bestFit="1" customWidth="1"/>
    <col min="4349" max="4349" width="7.44140625" customWidth="1"/>
    <col min="4350" max="4352" width="7.109375" customWidth="1"/>
    <col min="4353" max="4353" width="7.33203125" customWidth="1"/>
    <col min="4354" max="4354" width="5.88671875" customWidth="1"/>
    <col min="4355" max="4355" width="10.33203125" customWidth="1"/>
    <col min="4358" max="4358" width="11.88671875" customWidth="1"/>
    <col min="4359" max="4359" width="12.33203125" customWidth="1"/>
    <col min="4360" max="4360" width="12.6640625" customWidth="1"/>
    <col min="4362" max="4362" width="14.6640625" bestFit="1" customWidth="1"/>
    <col min="4605" max="4605" width="7.44140625" customWidth="1"/>
    <col min="4606" max="4608" width="7.109375" customWidth="1"/>
    <col min="4609" max="4609" width="7.33203125" customWidth="1"/>
    <col min="4610" max="4610" width="5.88671875" customWidth="1"/>
    <col min="4611" max="4611" width="10.33203125" customWidth="1"/>
    <col min="4614" max="4614" width="11.88671875" customWidth="1"/>
    <col min="4615" max="4615" width="12.33203125" customWidth="1"/>
    <col min="4616" max="4616" width="12.6640625" customWidth="1"/>
    <col min="4618" max="4618" width="14.6640625" bestFit="1" customWidth="1"/>
    <col min="4861" max="4861" width="7.44140625" customWidth="1"/>
    <col min="4862" max="4864" width="7.109375" customWidth="1"/>
    <col min="4865" max="4865" width="7.33203125" customWidth="1"/>
    <col min="4866" max="4866" width="5.88671875" customWidth="1"/>
    <col min="4867" max="4867" width="10.33203125" customWidth="1"/>
    <col min="4870" max="4870" width="11.88671875" customWidth="1"/>
    <col min="4871" max="4871" width="12.33203125" customWidth="1"/>
    <col min="4872" max="4872" width="12.6640625" customWidth="1"/>
    <col min="4874" max="4874" width="14.6640625" bestFit="1" customWidth="1"/>
    <col min="5117" max="5117" width="7.44140625" customWidth="1"/>
    <col min="5118" max="5120" width="7.109375" customWidth="1"/>
    <col min="5121" max="5121" width="7.33203125" customWidth="1"/>
    <col min="5122" max="5122" width="5.88671875" customWidth="1"/>
    <col min="5123" max="5123" width="10.33203125" customWidth="1"/>
    <col min="5126" max="5126" width="11.88671875" customWidth="1"/>
    <col min="5127" max="5127" width="12.33203125" customWidth="1"/>
    <col min="5128" max="5128" width="12.6640625" customWidth="1"/>
    <col min="5130" max="5130" width="14.6640625" bestFit="1" customWidth="1"/>
    <col min="5373" max="5373" width="7.44140625" customWidth="1"/>
    <col min="5374" max="5376" width="7.109375" customWidth="1"/>
    <col min="5377" max="5377" width="7.33203125" customWidth="1"/>
    <col min="5378" max="5378" width="5.88671875" customWidth="1"/>
    <col min="5379" max="5379" width="10.33203125" customWidth="1"/>
    <col min="5382" max="5382" width="11.88671875" customWidth="1"/>
    <col min="5383" max="5383" width="12.33203125" customWidth="1"/>
    <col min="5384" max="5384" width="12.6640625" customWidth="1"/>
    <col min="5386" max="5386" width="14.6640625" bestFit="1" customWidth="1"/>
    <col min="5629" max="5629" width="7.44140625" customWidth="1"/>
    <col min="5630" max="5632" width="7.109375" customWidth="1"/>
    <col min="5633" max="5633" width="7.33203125" customWidth="1"/>
    <col min="5634" max="5634" width="5.88671875" customWidth="1"/>
    <col min="5635" max="5635" width="10.33203125" customWidth="1"/>
    <col min="5638" max="5638" width="11.88671875" customWidth="1"/>
    <col min="5639" max="5639" width="12.33203125" customWidth="1"/>
    <col min="5640" max="5640" width="12.6640625" customWidth="1"/>
    <col min="5642" max="5642" width="14.6640625" bestFit="1" customWidth="1"/>
    <col min="5885" max="5885" width="7.44140625" customWidth="1"/>
    <col min="5886" max="5888" width="7.109375" customWidth="1"/>
    <col min="5889" max="5889" width="7.33203125" customWidth="1"/>
    <col min="5890" max="5890" width="5.88671875" customWidth="1"/>
    <col min="5891" max="5891" width="10.33203125" customWidth="1"/>
    <col min="5894" max="5894" width="11.88671875" customWidth="1"/>
    <col min="5895" max="5895" width="12.33203125" customWidth="1"/>
    <col min="5896" max="5896" width="12.6640625" customWidth="1"/>
    <col min="5898" max="5898" width="14.6640625" bestFit="1" customWidth="1"/>
    <col min="6141" max="6141" width="7.44140625" customWidth="1"/>
    <col min="6142" max="6144" width="7.109375" customWidth="1"/>
    <col min="6145" max="6145" width="7.33203125" customWidth="1"/>
    <col min="6146" max="6146" width="5.88671875" customWidth="1"/>
    <col min="6147" max="6147" width="10.33203125" customWidth="1"/>
    <col min="6150" max="6150" width="11.88671875" customWidth="1"/>
    <col min="6151" max="6151" width="12.33203125" customWidth="1"/>
    <col min="6152" max="6152" width="12.6640625" customWidth="1"/>
    <col min="6154" max="6154" width="14.6640625" bestFit="1" customWidth="1"/>
    <col min="6397" max="6397" width="7.44140625" customWidth="1"/>
    <col min="6398" max="6400" width="7.109375" customWidth="1"/>
    <col min="6401" max="6401" width="7.33203125" customWidth="1"/>
    <col min="6402" max="6402" width="5.88671875" customWidth="1"/>
    <col min="6403" max="6403" width="10.33203125" customWidth="1"/>
    <col min="6406" max="6406" width="11.88671875" customWidth="1"/>
    <col min="6407" max="6407" width="12.33203125" customWidth="1"/>
    <col min="6408" max="6408" width="12.6640625" customWidth="1"/>
    <col min="6410" max="6410" width="14.6640625" bestFit="1" customWidth="1"/>
    <col min="6653" max="6653" width="7.44140625" customWidth="1"/>
    <col min="6654" max="6656" width="7.109375" customWidth="1"/>
    <col min="6657" max="6657" width="7.33203125" customWidth="1"/>
    <col min="6658" max="6658" width="5.88671875" customWidth="1"/>
    <col min="6659" max="6659" width="10.33203125" customWidth="1"/>
    <col min="6662" max="6662" width="11.88671875" customWidth="1"/>
    <col min="6663" max="6663" width="12.33203125" customWidth="1"/>
    <col min="6664" max="6664" width="12.6640625" customWidth="1"/>
    <col min="6666" max="6666" width="14.6640625" bestFit="1" customWidth="1"/>
    <col min="6909" max="6909" width="7.44140625" customWidth="1"/>
    <col min="6910" max="6912" width="7.109375" customWidth="1"/>
    <col min="6913" max="6913" width="7.33203125" customWidth="1"/>
    <col min="6914" max="6914" width="5.88671875" customWidth="1"/>
    <col min="6915" max="6915" width="10.33203125" customWidth="1"/>
    <col min="6918" max="6918" width="11.88671875" customWidth="1"/>
    <col min="6919" max="6919" width="12.33203125" customWidth="1"/>
    <col min="6920" max="6920" width="12.6640625" customWidth="1"/>
    <col min="6922" max="6922" width="14.6640625" bestFit="1" customWidth="1"/>
    <col min="7165" max="7165" width="7.44140625" customWidth="1"/>
    <col min="7166" max="7168" width="7.109375" customWidth="1"/>
    <col min="7169" max="7169" width="7.33203125" customWidth="1"/>
    <col min="7170" max="7170" width="5.88671875" customWidth="1"/>
    <col min="7171" max="7171" width="10.33203125" customWidth="1"/>
    <col min="7174" max="7174" width="11.88671875" customWidth="1"/>
    <col min="7175" max="7175" width="12.33203125" customWidth="1"/>
    <col min="7176" max="7176" width="12.6640625" customWidth="1"/>
    <col min="7178" max="7178" width="14.6640625" bestFit="1" customWidth="1"/>
    <col min="7421" max="7421" width="7.44140625" customWidth="1"/>
    <col min="7422" max="7424" width="7.109375" customWidth="1"/>
    <col min="7425" max="7425" width="7.33203125" customWidth="1"/>
    <col min="7426" max="7426" width="5.88671875" customWidth="1"/>
    <col min="7427" max="7427" width="10.33203125" customWidth="1"/>
    <col min="7430" max="7430" width="11.88671875" customWidth="1"/>
    <col min="7431" max="7431" width="12.33203125" customWidth="1"/>
    <col min="7432" max="7432" width="12.6640625" customWidth="1"/>
    <col min="7434" max="7434" width="14.6640625" bestFit="1" customWidth="1"/>
    <col min="7677" max="7677" width="7.44140625" customWidth="1"/>
    <col min="7678" max="7680" width="7.109375" customWidth="1"/>
    <col min="7681" max="7681" width="7.33203125" customWidth="1"/>
    <col min="7682" max="7682" width="5.88671875" customWidth="1"/>
    <col min="7683" max="7683" width="10.33203125" customWidth="1"/>
    <col min="7686" max="7686" width="11.88671875" customWidth="1"/>
    <col min="7687" max="7687" width="12.33203125" customWidth="1"/>
    <col min="7688" max="7688" width="12.6640625" customWidth="1"/>
    <col min="7690" max="7690" width="14.6640625" bestFit="1" customWidth="1"/>
    <col min="7933" max="7933" width="7.44140625" customWidth="1"/>
    <col min="7934" max="7936" width="7.109375" customWidth="1"/>
    <col min="7937" max="7937" width="7.33203125" customWidth="1"/>
    <col min="7938" max="7938" width="5.88671875" customWidth="1"/>
    <col min="7939" max="7939" width="10.33203125" customWidth="1"/>
    <col min="7942" max="7942" width="11.88671875" customWidth="1"/>
    <col min="7943" max="7943" width="12.33203125" customWidth="1"/>
    <col min="7944" max="7944" width="12.6640625" customWidth="1"/>
    <col min="7946" max="7946" width="14.6640625" bestFit="1" customWidth="1"/>
    <col min="8189" max="8189" width="7.44140625" customWidth="1"/>
    <col min="8190" max="8192" width="7.109375" customWidth="1"/>
    <col min="8193" max="8193" width="7.33203125" customWidth="1"/>
    <col min="8194" max="8194" width="5.88671875" customWidth="1"/>
    <col min="8195" max="8195" width="10.33203125" customWidth="1"/>
    <col min="8198" max="8198" width="11.88671875" customWidth="1"/>
    <col min="8199" max="8199" width="12.33203125" customWidth="1"/>
    <col min="8200" max="8200" width="12.6640625" customWidth="1"/>
    <col min="8202" max="8202" width="14.6640625" bestFit="1" customWidth="1"/>
    <col min="8445" max="8445" width="7.44140625" customWidth="1"/>
    <col min="8446" max="8448" width="7.109375" customWidth="1"/>
    <col min="8449" max="8449" width="7.33203125" customWidth="1"/>
    <col min="8450" max="8450" width="5.88671875" customWidth="1"/>
    <col min="8451" max="8451" width="10.33203125" customWidth="1"/>
    <col min="8454" max="8454" width="11.88671875" customWidth="1"/>
    <col min="8455" max="8455" width="12.33203125" customWidth="1"/>
    <col min="8456" max="8456" width="12.6640625" customWidth="1"/>
    <col min="8458" max="8458" width="14.6640625" bestFit="1" customWidth="1"/>
    <col min="8701" max="8701" width="7.44140625" customWidth="1"/>
    <col min="8702" max="8704" width="7.109375" customWidth="1"/>
    <col min="8705" max="8705" width="7.33203125" customWidth="1"/>
    <col min="8706" max="8706" width="5.88671875" customWidth="1"/>
    <col min="8707" max="8707" width="10.33203125" customWidth="1"/>
    <col min="8710" max="8710" width="11.88671875" customWidth="1"/>
    <col min="8711" max="8711" width="12.33203125" customWidth="1"/>
    <col min="8712" max="8712" width="12.6640625" customWidth="1"/>
    <col min="8714" max="8714" width="14.6640625" bestFit="1" customWidth="1"/>
    <col min="8957" max="8957" width="7.44140625" customWidth="1"/>
    <col min="8958" max="8960" width="7.109375" customWidth="1"/>
    <col min="8961" max="8961" width="7.33203125" customWidth="1"/>
    <col min="8962" max="8962" width="5.88671875" customWidth="1"/>
    <col min="8963" max="8963" width="10.33203125" customWidth="1"/>
    <col min="8966" max="8966" width="11.88671875" customWidth="1"/>
    <col min="8967" max="8967" width="12.33203125" customWidth="1"/>
    <col min="8968" max="8968" width="12.6640625" customWidth="1"/>
    <col min="8970" max="8970" width="14.6640625" bestFit="1" customWidth="1"/>
    <col min="9213" max="9213" width="7.44140625" customWidth="1"/>
    <col min="9214" max="9216" width="7.109375" customWidth="1"/>
    <col min="9217" max="9217" width="7.33203125" customWidth="1"/>
    <col min="9218" max="9218" width="5.88671875" customWidth="1"/>
    <col min="9219" max="9219" width="10.33203125" customWidth="1"/>
    <col min="9222" max="9222" width="11.88671875" customWidth="1"/>
    <col min="9223" max="9223" width="12.33203125" customWidth="1"/>
    <col min="9224" max="9224" width="12.6640625" customWidth="1"/>
    <col min="9226" max="9226" width="14.6640625" bestFit="1" customWidth="1"/>
    <col min="9469" max="9469" width="7.44140625" customWidth="1"/>
    <col min="9470" max="9472" width="7.109375" customWidth="1"/>
    <col min="9473" max="9473" width="7.33203125" customWidth="1"/>
    <col min="9474" max="9474" width="5.88671875" customWidth="1"/>
    <col min="9475" max="9475" width="10.33203125" customWidth="1"/>
    <col min="9478" max="9478" width="11.88671875" customWidth="1"/>
    <col min="9479" max="9479" width="12.33203125" customWidth="1"/>
    <col min="9480" max="9480" width="12.6640625" customWidth="1"/>
    <col min="9482" max="9482" width="14.6640625" bestFit="1" customWidth="1"/>
    <col min="9725" max="9725" width="7.44140625" customWidth="1"/>
    <col min="9726" max="9728" width="7.109375" customWidth="1"/>
    <col min="9729" max="9729" width="7.33203125" customWidth="1"/>
    <col min="9730" max="9730" width="5.88671875" customWidth="1"/>
    <col min="9731" max="9731" width="10.33203125" customWidth="1"/>
    <col min="9734" max="9734" width="11.88671875" customWidth="1"/>
    <col min="9735" max="9735" width="12.33203125" customWidth="1"/>
    <col min="9736" max="9736" width="12.6640625" customWidth="1"/>
    <col min="9738" max="9738" width="14.6640625" bestFit="1" customWidth="1"/>
    <col min="9981" max="9981" width="7.44140625" customWidth="1"/>
    <col min="9982" max="9984" width="7.109375" customWidth="1"/>
    <col min="9985" max="9985" width="7.33203125" customWidth="1"/>
    <col min="9986" max="9986" width="5.88671875" customWidth="1"/>
    <col min="9987" max="9987" width="10.33203125" customWidth="1"/>
    <col min="9990" max="9990" width="11.88671875" customWidth="1"/>
    <col min="9991" max="9991" width="12.33203125" customWidth="1"/>
    <col min="9992" max="9992" width="12.6640625" customWidth="1"/>
    <col min="9994" max="9994" width="14.6640625" bestFit="1" customWidth="1"/>
    <col min="10237" max="10237" width="7.44140625" customWidth="1"/>
    <col min="10238" max="10240" width="7.109375" customWidth="1"/>
    <col min="10241" max="10241" width="7.33203125" customWidth="1"/>
    <col min="10242" max="10242" width="5.88671875" customWidth="1"/>
    <col min="10243" max="10243" width="10.33203125" customWidth="1"/>
    <col min="10246" max="10246" width="11.88671875" customWidth="1"/>
    <col min="10247" max="10247" width="12.33203125" customWidth="1"/>
    <col min="10248" max="10248" width="12.6640625" customWidth="1"/>
    <col min="10250" max="10250" width="14.6640625" bestFit="1" customWidth="1"/>
    <col min="10493" max="10493" width="7.44140625" customWidth="1"/>
    <col min="10494" max="10496" width="7.109375" customWidth="1"/>
    <col min="10497" max="10497" width="7.33203125" customWidth="1"/>
    <col min="10498" max="10498" width="5.88671875" customWidth="1"/>
    <col min="10499" max="10499" width="10.33203125" customWidth="1"/>
    <col min="10502" max="10502" width="11.88671875" customWidth="1"/>
    <col min="10503" max="10503" width="12.33203125" customWidth="1"/>
    <col min="10504" max="10504" width="12.6640625" customWidth="1"/>
    <col min="10506" max="10506" width="14.6640625" bestFit="1" customWidth="1"/>
    <col min="10749" max="10749" width="7.44140625" customWidth="1"/>
    <col min="10750" max="10752" width="7.109375" customWidth="1"/>
    <col min="10753" max="10753" width="7.33203125" customWidth="1"/>
    <col min="10754" max="10754" width="5.88671875" customWidth="1"/>
    <col min="10755" max="10755" width="10.33203125" customWidth="1"/>
    <col min="10758" max="10758" width="11.88671875" customWidth="1"/>
    <col min="10759" max="10759" width="12.33203125" customWidth="1"/>
    <col min="10760" max="10760" width="12.6640625" customWidth="1"/>
    <col min="10762" max="10762" width="14.6640625" bestFit="1" customWidth="1"/>
    <col min="11005" max="11005" width="7.44140625" customWidth="1"/>
    <col min="11006" max="11008" width="7.109375" customWidth="1"/>
    <col min="11009" max="11009" width="7.33203125" customWidth="1"/>
    <col min="11010" max="11010" width="5.88671875" customWidth="1"/>
    <col min="11011" max="11011" width="10.33203125" customWidth="1"/>
    <col min="11014" max="11014" width="11.88671875" customWidth="1"/>
    <col min="11015" max="11015" width="12.33203125" customWidth="1"/>
    <col min="11016" max="11016" width="12.6640625" customWidth="1"/>
    <col min="11018" max="11018" width="14.6640625" bestFit="1" customWidth="1"/>
    <col min="11261" max="11261" width="7.44140625" customWidth="1"/>
    <col min="11262" max="11264" width="7.109375" customWidth="1"/>
    <col min="11265" max="11265" width="7.33203125" customWidth="1"/>
    <col min="11266" max="11266" width="5.88671875" customWidth="1"/>
    <col min="11267" max="11267" width="10.33203125" customWidth="1"/>
    <col min="11270" max="11270" width="11.88671875" customWidth="1"/>
    <col min="11271" max="11271" width="12.33203125" customWidth="1"/>
    <col min="11272" max="11272" width="12.6640625" customWidth="1"/>
    <col min="11274" max="11274" width="14.6640625" bestFit="1" customWidth="1"/>
    <col min="11517" max="11517" width="7.44140625" customWidth="1"/>
    <col min="11518" max="11520" width="7.109375" customWidth="1"/>
    <col min="11521" max="11521" width="7.33203125" customWidth="1"/>
    <col min="11522" max="11522" width="5.88671875" customWidth="1"/>
    <col min="11523" max="11523" width="10.33203125" customWidth="1"/>
    <col min="11526" max="11526" width="11.88671875" customWidth="1"/>
    <col min="11527" max="11527" width="12.33203125" customWidth="1"/>
    <col min="11528" max="11528" width="12.6640625" customWidth="1"/>
    <col min="11530" max="11530" width="14.6640625" bestFit="1" customWidth="1"/>
    <col min="11773" max="11773" width="7.44140625" customWidth="1"/>
    <col min="11774" max="11776" width="7.109375" customWidth="1"/>
    <col min="11777" max="11777" width="7.33203125" customWidth="1"/>
    <col min="11778" max="11778" width="5.88671875" customWidth="1"/>
    <col min="11779" max="11779" width="10.33203125" customWidth="1"/>
    <col min="11782" max="11782" width="11.88671875" customWidth="1"/>
    <col min="11783" max="11783" width="12.33203125" customWidth="1"/>
    <col min="11784" max="11784" width="12.6640625" customWidth="1"/>
    <col min="11786" max="11786" width="14.6640625" bestFit="1" customWidth="1"/>
    <col min="12029" max="12029" width="7.44140625" customWidth="1"/>
    <col min="12030" max="12032" width="7.109375" customWidth="1"/>
    <col min="12033" max="12033" width="7.33203125" customWidth="1"/>
    <col min="12034" max="12034" width="5.88671875" customWidth="1"/>
    <col min="12035" max="12035" width="10.33203125" customWidth="1"/>
    <col min="12038" max="12038" width="11.88671875" customWidth="1"/>
    <col min="12039" max="12039" width="12.33203125" customWidth="1"/>
    <col min="12040" max="12040" width="12.6640625" customWidth="1"/>
    <col min="12042" max="12042" width="14.6640625" bestFit="1" customWidth="1"/>
    <col min="12285" max="12285" width="7.44140625" customWidth="1"/>
    <col min="12286" max="12288" width="7.109375" customWidth="1"/>
    <col min="12289" max="12289" width="7.33203125" customWidth="1"/>
    <col min="12290" max="12290" width="5.88671875" customWidth="1"/>
    <col min="12291" max="12291" width="10.33203125" customWidth="1"/>
    <col min="12294" max="12294" width="11.88671875" customWidth="1"/>
    <col min="12295" max="12295" width="12.33203125" customWidth="1"/>
    <col min="12296" max="12296" width="12.6640625" customWidth="1"/>
    <col min="12298" max="12298" width="14.6640625" bestFit="1" customWidth="1"/>
    <col min="12541" max="12541" width="7.44140625" customWidth="1"/>
    <col min="12542" max="12544" width="7.109375" customWidth="1"/>
    <col min="12545" max="12545" width="7.33203125" customWidth="1"/>
    <col min="12546" max="12546" width="5.88671875" customWidth="1"/>
    <col min="12547" max="12547" width="10.33203125" customWidth="1"/>
    <col min="12550" max="12550" width="11.88671875" customWidth="1"/>
    <col min="12551" max="12551" width="12.33203125" customWidth="1"/>
    <col min="12552" max="12552" width="12.6640625" customWidth="1"/>
    <col min="12554" max="12554" width="14.6640625" bestFit="1" customWidth="1"/>
    <col min="12797" max="12797" width="7.44140625" customWidth="1"/>
    <col min="12798" max="12800" width="7.109375" customWidth="1"/>
    <col min="12801" max="12801" width="7.33203125" customWidth="1"/>
    <col min="12802" max="12802" width="5.88671875" customWidth="1"/>
    <col min="12803" max="12803" width="10.33203125" customWidth="1"/>
    <col min="12806" max="12806" width="11.88671875" customWidth="1"/>
    <col min="12807" max="12807" width="12.33203125" customWidth="1"/>
    <col min="12808" max="12808" width="12.6640625" customWidth="1"/>
    <col min="12810" max="12810" width="14.6640625" bestFit="1" customWidth="1"/>
    <col min="13053" max="13053" width="7.44140625" customWidth="1"/>
    <col min="13054" max="13056" width="7.109375" customWidth="1"/>
    <col min="13057" max="13057" width="7.33203125" customWidth="1"/>
    <col min="13058" max="13058" width="5.88671875" customWidth="1"/>
    <col min="13059" max="13059" width="10.33203125" customWidth="1"/>
    <col min="13062" max="13062" width="11.88671875" customWidth="1"/>
    <col min="13063" max="13063" width="12.33203125" customWidth="1"/>
    <col min="13064" max="13064" width="12.6640625" customWidth="1"/>
    <col min="13066" max="13066" width="14.6640625" bestFit="1" customWidth="1"/>
    <col min="13309" max="13309" width="7.44140625" customWidth="1"/>
    <col min="13310" max="13312" width="7.109375" customWidth="1"/>
    <col min="13313" max="13313" width="7.33203125" customWidth="1"/>
    <col min="13314" max="13314" width="5.88671875" customWidth="1"/>
    <col min="13315" max="13315" width="10.33203125" customWidth="1"/>
    <col min="13318" max="13318" width="11.88671875" customWidth="1"/>
    <col min="13319" max="13319" width="12.33203125" customWidth="1"/>
    <col min="13320" max="13320" width="12.6640625" customWidth="1"/>
    <col min="13322" max="13322" width="14.6640625" bestFit="1" customWidth="1"/>
    <col min="13565" max="13565" width="7.44140625" customWidth="1"/>
    <col min="13566" max="13568" width="7.109375" customWidth="1"/>
    <col min="13569" max="13569" width="7.33203125" customWidth="1"/>
    <col min="13570" max="13570" width="5.88671875" customWidth="1"/>
    <col min="13571" max="13571" width="10.33203125" customWidth="1"/>
    <col min="13574" max="13574" width="11.88671875" customWidth="1"/>
    <col min="13575" max="13575" width="12.33203125" customWidth="1"/>
    <col min="13576" max="13576" width="12.6640625" customWidth="1"/>
    <col min="13578" max="13578" width="14.6640625" bestFit="1" customWidth="1"/>
    <col min="13821" max="13821" width="7.44140625" customWidth="1"/>
    <col min="13822" max="13824" width="7.109375" customWidth="1"/>
    <col min="13825" max="13825" width="7.33203125" customWidth="1"/>
    <col min="13826" max="13826" width="5.88671875" customWidth="1"/>
    <col min="13827" max="13827" width="10.33203125" customWidth="1"/>
    <col min="13830" max="13830" width="11.88671875" customWidth="1"/>
    <col min="13831" max="13831" width="12.33203125" customWidth="1"/>
    <col min="13832" max="13832" width="12.6640625" customWidth="1"/>
    <col min="13834" max="13834" width="14.6640625" bestFit="1" customWidth="1"/>
    <col min="14077" max="14077" width="7.44140625" customWidth="1"/>
    <col min="14078" max="14080" width="7.109375" customWidth="1"/>
    <col min="14081" max="14081" width="7.33203125" customWidth="1"/>
    <col min="14082" max="14082" width="5.88671875" customWidth="1"/>
    <col min="14083" max="14083" width="10.33203125" customWidth="1"/>
    <col min="14086" max="14086" width="11.88671875" customWidth="1"/>
    <col min="14087" max="14087" width="12.33203125" customWidth="1"/>
    <col min="14088" max="14088" width="12.6640625" customWidth="1"/>
    <col min="14090" max="14090" width="14.6640625" bestFit="1" customWidth="1"/>
    <col min="14333" max="14333" width="7.44140625" customWidth="1"/>
    <col min="14334" max="14336" width="7.109375" customWidth="1"/>
    <col min="14337" max="14337" width="7.33203125" customWidth="1"/>
    <col min="14338" max="14338" width="5.88671875" customWidth="1"/>
    <col min="14339" max="14339" width="10.33203125" customWidth="1"/>
    <col min="14342" max="14342" width="11.88671875" customWidth="1"/>
    <col min="14343" max="14343" width="12.33203125" customWidth="1"/>
    <col min="14344" max="14344" width="12.6640625" customWidth="1"/>
    <col min="14346" max="14346" width="14.6640625" bestFit="1" customWidth="1"/>
    <col min="14589" max="14589" width="7.44140625" customWidth="1"/>
    <col min="14590" max="14592" width="7.109375" customWidth="1"/>
    <col min="14593" max="14593" width="7.33203125" customWidth="1"/>
    <col min="14594" max="14594" width="5.88671875" customWidth="1"/>
    <col min="14595" max="14595" width="10.33203125" customWidth="1"/>
    <col min="14598" max="14598" width="11.88671875" customWidth="1"/>
    <col min="14599" max="14599" width="12.33203125" customWidth="1"/>
    <col min="14600" max="14600" width="12.6640625" customWidth="1"/>
    <col min="14602" max="14602" width="14.6640625" bestFit="1" customWidth="1"/>
    <col min="14845" max="14845" width="7.44140625" customWidth="1"/>
    <col min="14846" max="14848" width="7.109375" customWidth="1"/>
    <col min="14849" max="14849" width="7.33203125" customWidth="1"/>
    <col min="14850" max="14850" width="5.88671875" customWidth="1"/>
    <col min="14851" max="14851" width="10.33203125" customWidth="1"/>
    <col min="14854" max="14854" width="11.88671875" customWidth="1"/>
    <col min="14855" max="14855" width="12.33203125" customWidth="1"/>
    <col min="14856" max="14856" width="12.6640625" customWidth="1"/>
    <col min="14858" max="14858" width="14.6640625" bestFit="1" customWidth="1"/>
    <col min="15101" max="15101" width="7.44140625" customWidth="1"/>
    <col min="15102" max="15104" width="7.109375" customWidth="1"/>
    <col min="15105" max="15105" width="7.33203125" customWidth="1"/>
    <col min="15106" max="15106" width="5.88671875" customWidth="1"/>
    <col min="15107" max="15107" width="10.33203125" customWidth="1"/>
    <col min="15110" max="15110" width="11.88671875" customWidth="1"/>
    <col min="15111" max="15111" width="12.33203125" customWidth="1"/>
    <col min="15112" max="15112" width="12.6640625" customWidth="1"/>
    <col min="15114" max="15114" width="14.6640625" bestFit="1" customWidth="1"/>
    <col min="15357" max="15357" width="7.44140625" customWidth="1"/>
    <col min="15358" max="15360" width="7.109375" customWidth="1"/>
    <col min="15361" max="15361" width="7.33203125" customWidth="1"/>
    <col min="15362" max="15362" width="5.88671875" customWidth="1"/>
    <col min="15363" max="15363" width="10.33203125" customWidth="1"/>
    <col min="15366" max="15366" width="11.88671875" customWidth="1"/>
    <col min="15367" max="15367" width="12.33203125" customWidth="1"/>
    <col min="15368" max="15368" width="12.6640625" customWidth="1"/>
    <col min="15370" max="15370" width="14.6640625" bestFit="1" customWidth="1"/>
    <col min="15613" max="15613" width="7.44140625" customWidth="1"/>
    <col min="15614" max="15616" width="7.109375" customWidth="1"/>
    <col min="15617" max="15617" width="7.33203125" customWidth="1"/>
    <col min="15618" max="15618" width="5.88671875" customWidth="1"/>
    <col min="15619" max="15619" width="10.33203125" customWidth="1"/>
    <col min="15622" max="15622" width="11.88671875" customWidth="1"/>
    <col min="15623" max="15623" width="12.33203125" customWidth="1"/>
    <col min="15624" max="15624" width="12.6640625" customWidth="1"/>
    <col min="15626" max="15626" width="14.6640625" bestFit="1" customWidth="1"/>
    <col min="15869" max="15869" width="7.44140625" customWidth="1"/>
    <col min="15870" max="15872" width="7.109375" customWidth="1"/>
    <col min="15873" max="15873" width="7.33203125" customWidth="1"/>
    <col min="15874" max="15874" width="5.88671875" customWidth="1"/>
    <col min="15875" max="15875" width="10.33203125" customWidth="1"/>
    <col min="15878" max="15878" width="11.88671875" customWidth="1"/>
    <col min="15879" max="15879" width="12.33203125" customWidth="1"/>
    <col min="15880" max="15880" width="12.6640625" customWidth="1"/>
    <col min="15882" max="15882" width="14.6640625" bestFit="1" customWidth="1"/>
    <col min="16125" max="16125" width="7.44140625" customWidth="1"/>
    <col min="16126" max="16128" width="7.109375" customWidth="1"/>
    <col min="16129" max="16129" width="7.33203125" customWidth="1"/>
    <col min="16130" max="16130" width="5.88671875" customWidth="1"/>
    <col min="16131" max="16131" width="10.33203125" customWidth="1"/>
    <col min="16134" max="16134" width="11.88671875" customWidth="1"/>
    <col min="16135" max="16135" width="12.33203125" customWidth="1"/>
    <col min="16136" max="16136" width="12.6640625" customWidth="1"/>
    <col min="16138" max="16138" width="14.6640625" bestFit="1" customWidth="1"/>
  </cols>
  <sheetData>
    <row r="1" spans="1:14" ht="35.4" customHeight="1">
      <c r="A1" s="60"/>
      <c r="B1" s="60"/>
      <c r="C1" s="61"/>
      <c r="D1" s="61"/>
      <c r="E1" s="61"/>
      <c r="F1" s="61"/>
      <c r="G1" s="61"/>
      <c r="H1" s="61"/>
      <c r="I1" s="61"/>
      <c r="J1" s="60"/>
      <c r="K1" s="228" t="s">
        <v>503</v>
      </c>
      <c r="L1" s="228"/>
      <c r="M1" s="228"/>
      <c r="N1" s="228"/>
    </row>
    <row r="2" spans="1:14" s="64" customFormat="1" ht="22.5" customHeight="1">
      <c r="A2" s="62"/>
      <c r="B2" s="62"/>
      <c r="C2" s="63"/>
      <c r="D2" s="63"/>
      <c r="E2" s="63"/>
      <c r="F2" s="63"/>
      <c r="G2" s="63"/>
      <c r="H2" s="63"/>
      <c r="I2" s="63"/>
      <c r="J2" s="229" t="s">
        <v>504</v>
      </c>
      <c r="K2" s="229"/>
      <c r="L2" s="229"/>
      <c r="M2" s="229"/>
      <c r="N2" s="229"/>
    </row>
    <row r="3" spans="1:14" s="64" customFormat="1" ht="15.6">
      <c r="A3" s="62"/>
      <c r="B3" s="62"/>
      <c r="C3" s="63"/>
      <c r="D3" s="63"/>
      <c r="E3" s="63"/>
      <c r="F3" s="63"/>
      <c r="G3" s="63"/>
      <c r="H3" s="63"/>
      <c r="I3" s="63"/>
      <c r="J3" s="62"/>
      <c r="K3" s="229" t="s">
        <v>505</v>
      </c>
      <c r="L3" s="229"/>
      <c r="M3" s="229"/>
      <c r="N3" s="229"/>
    </row>
    <row r="4" spans="1:14" s="64" customFormat="1" ht="15.6">
      <c r="A4" s="62"/>
      <c r="B4" s="62"/>
      <c r="C4" s="63"/>
      <c r="D4" s="63"/>
      <c r="E4" s="63"/>
      <c r="F4" s="63"/>
      <c r="G4" s="63"/>
      <c r="H4" s="63"/>
      <c r="I4" s="63"/>
      <c r="J4" s="62"/>
      <c r="K4" s="62"/>
      <c r="L4" s="65"/>
      <c r="M4" s="62"/>
      <c r="N4" s="62"/>
    </row>
    <row r="5" spans="1:14" s="64" customFormat="1" ht="15.6">
      <c r="A5" s="62"/>
      <c r="B5" s="62"/>
      <c r="C5" s="63"/>
      <c r="D5" s="63"/>
      <c r="E5" s="63"/>
      <c r="F5" s="63"/>
      <c r="G5" s="63"/>
      <c r="H5" s="63"/>
      <c r="I5" s="63"/>
      <c r="J5" s="62"/>
      <c r="K5" s="229" t="s">
        <v>506</v>
      </c>
      <c r="L5" s="229"/>
      <c r="M5" s="229"/>
      <c r="N5" s="229"/>
    </row>
    <row r="6" spans="1:14" ht="13.8">
      <c r="A6" s="60"/>
      <c r="B6" s="60"/>
      <c r="C6" s="61"/>
      <c r="D6" s="61"/>
      <c r="E6" s="61"/>
      <c r="F6" s="61"/>
      <c r="G6" s="61"/>
      <c r="H6" s="61"/>
      <c r="I6" s="61"/>
      <c r="J6" s="60"/>
      <c r="K6" s="60"/>
      <c r="L6" s="60"/>
      <c r="M6" s="60"/>
      <c r="N6" s="60"/>
    </row>
    <row r="7" spans="1:14" ht="13.2" customHeight="1">
      <c r="A7" s="224" t="s">
        <v>507</v>
      </c>
      <c r="B7" s="224"/>
      <c r="C7" s="224"/>
      <c r="D7" s="224"/>
      <c r="E7" s="224"/>
      <c r="F7" s="224"/>
      <c r="G7" s="224"/>
      <c r="H7" s="224"/>
      <c r="I7" s="224"/>
      <c r="J7" s="224"/>
      <c r="K7" s="224"/>
      <c r="L7" s="224"/>
      <c r="M7" s="224"/>
      <c r="N7" s="224"/>
    </row>
    <row r="8" spans="1:14" ht="13.8" customHeight="1">
      <c r="A8" s="60"/>
      <c r="B8" s="60"/>
      <c r="C8" s="230" t="s">
        <v>508</v>
      </c>
      <c r="D8" s="230"/>
      <c r="E8" s="230"/>
      <c r="F8" s="230"/>
      <c r="G8" s="230"/>
      <c r="H8" s="230"/>
      <c r="I8" s="230"/>
      <c r="J8" s="230"/>
      <c r="K8" s="230"/>
      <c r="L8" s="230"/>
      <c r="M8" s="60"/>
      <c r="N8" s="60"/>
    </row>
    <row r="9" spans="1:14" ht="13.8" customHeight="1">
      <c r="A9" s="60"/>
      <c r="B9" s="60"/>
      <c r="C9" s="223" t="s">
        <v>509</v>
      </c>
      <c r="D9" s="223"/>
      <c r="E9" s="223"/>
      <c r="F9" s="223"/>
      <c r="G9" s="223"/>
      <c r="H9" s="223"/>
      <c r="I9" s="223"/>
      <c r="J9" s="223"/>
      <c r="K9" s="223"/>
      <c r="L9" s="223"/>
      <c r="M9" s="60"/>
      <c r="N9" s="60"/>
    </row>
    <row r="10" spans="1:14" ht="13.8">
      <c r="A10" s="60"/>
      <c r="B10" s="60"/>
      <c r="C10" s="61"/>
      <c r="D10" s="61"/>
      <c r="E10" s="224" t="s">
        <v>510</v>
      </c>
      <c r="F10" s="224"/>
      <c r="G10" s="224"/>
      <c r="H10" s="224"/>
      <c r="I10" s="224"/>
      <c r="J10" s="224"/>
      <c r="K10" s="224"/>
      <c r="L10" s="224"/>
      <c r="M10" s="60"/>
      <c r="N10" s="60"/>
    </row>
    <row r="11" spans="1:14" ht="14.4" customHeight="1">
      <c r="A11" s="60"/>
      <c r="B11" s="60"/>
      <c r="C11" s="61"/>
      <c r="D11" s="61"/>
      <c r="E11" s="61"/>
      <c r="F11" s="61"/>
      <c r="G11" s="61"/>
      <c r="H11" s="61"/>
      <c r="I11" s="61"/>
      <c r="J11" s="60"/>
      <c r="K11" s="60"/>
      <c r="L11" s="60"/>
      <c r="M11" s="60"/>
      <c r="N11" s="66" t="s">
        <v>511</v>
      </c>
    </row>
    <row r="12" spans="1:14" ht="26.4" customHeight="1">
      <c r="A12" s="225" t="s">
        <v>0</v>
      </c>
      <c r="B12" s="225"/>
      <c r="C12" s="226" t="s">
        <v>5</v>
      </c>
      <c r="D12" s="226"/>
      <c r="E12" s="226"/>
      <c r="F12" s="226"/>
      <c r="G12" s="226"/>
      <c r="H12" s="226"/>
      <c r="I12" s="227" t="s">
        <v>10</v>
      </c>
      <c r="J12" s="225" t="s">
        <v>2</v>
      </c>
      <c r="K12" s="225" t="s">
        <v>512</v>
      </c>
      <c r="L12" s="67" t="s">
        <v>513</v>
      </c>
      <c r="M12" s="67" t="s">
        <v>514</v>
      </c>
      <c r="N12" s="67" t="s">
        <v>515</v>
      </c>
    </row>
    <row r="13" spans="1:14" ht="21">
      <c r="A13" s="225"/>
      <c r="B13" s="225"/>
      <c r="C13" s="226" t="s">
        <v>516</v>
      </c>
      <c r="D13" s="226"/>
      <c r="E13" s="226"/>
      <c r="F13" s="226"/>
      <c r="G13" s="226"/>
      <c r="H13" s="226"/>
      <c r="I13" s="227"/>
      <c r="J13" s="225"/>
      <c r="K13" s="225"/>
      <c r="L13" s="67" t="s">
        <v>517</v>
      </c>
      <c r="M13" s="67" t="s">
        <v>517</v>
      </c>
      <c r="N13" s="67" t="s">
        <v>517</v>
      </c>
    </row>
    <row r="14" spans="1:14" ht="21" customHeight="1">
      <c r="A14" s="236" t="s">
        <v>518</v>
      </c>
      <c r="B14" s="236"/>
      <c r="C14" s="68"/>
      <c r="D14" s="68"/>
      <c r="E14" s="68"/>
      <c r="F14" s="68"/>
      <c r="G14" s="68"/>
      <c r="H14" s="68"/>
      <c r="I14" s="68"/>
      <c r="J14" s="69"/>
      <c r="K14" s="70">
        <f>K37+K68+K113</f>
        <v>0</v>
      </c>
      <c r="L14" s="71">
        <f>L15+L37+L68+L113</f>
        <v>67530517</v>
      </c>
      <c r="M14" s="71">
        <f>M15+M37+M68+M113</f>
        <v>69254917</v>
      </c>
      <c r="N14" s="71">
        <f>N15+N37+N68+N113</f>
        <v>70649717</v>
      </c>
    </row>
    <row r="15" spans="1:14" ht="25.5" customHeight="1">
      <c r="A15" s="237" t="s">
        <v>519</v>
      </c>
      <c r="B15" s="237"/>
      <c r="C15" s="72"/>
      <c r="D15" s="72"/>
      <c r="E15" s="72"/>
      <c r="F15" s="72"/>
      <c r="G15" s="72"/>
      <c r="H15" s="72"/>
      <c r="I15" s="72"/>
      <c r="J15" s="73"/>
      <c r="K15" s="74">
        <v>0</v>
      </c>
      <c r="L15" s="75">
        <f>L16+L18</f>
        <v>6837800</v>
      </c>
      <c r="M15" s="75">
        <f>M16+M18</f>
        <v>6691900</v>
      </c>
      <c r="N15" s="75">
        <f>N16+N18</f>
        <v>7014100</v>
      </c>
    </row>
    <row r="16" spans="1:14">
      <c r="A16" s="238"/>
      <c r="B16" s="238"/>
      <c r="C16" s="76" t="s">
        <v>520</v>
      </c>
      <c r="D16" s="76" t="s">
        <v>521</v>
      </c>
      <c r="E16" s="76" t="s">
        <v>522</v>
      </c>
      <c r="F16" s="76"/>
      <c r="G16" s="77"/>
      <c r="H16" s="77"/>
      <c r="I16" s="78" t="s">
        <v>206</v>
      </c>
      <c r="J16" s="79"/>
      <c r="K16" s="80"/>
      <c r="L16" s="81">
        <f>L17</f>
        <v>3721600</v>
      </c>
      <c r="M16" s="81">
        <f>M17</f>
        <v>3575700</v>
      </c>
      <c r="N16" s="81">
        <f>N17</f>
        <v>3722800</v>
      </c>
    </row>
    <row r="17" spans="1:14" s="84" customFormat="1" ht="18.600000000000001" customHeight="1">
      <c r="A17" s="239" t="s">
        <v>205</v>
      </c>
      <c r="B17" s="240"/>
      <c r="C17" s="78" t="s">
        <v>520</v>
      </c>
      <c r="D17" s="78" t="s">
        <v>521</v>
      </c>
      <c r="E17" s="78" t="s">
        <v>522</v>
      </c>
      <c r="F17" s="78" t="s">
        <v>523</v>
      </c>
      <c r="G17" s="78" t="s">
        <v>524</v>
      </c>
      <c r="H17" s="78" t="s">
        <v>525</v>
      </c>
      <c r="I17" s="78" t="s">
        <v>206</v>
      </c>
      <c r="J17" s="78" t="s">
        <v>195</v>
      </c>
      <c r="K17" s="82"/>
      <c r="L17" s="83">
        <v>3721600</v>
      </c>
      <c r="M17" s="83">
        <v>3575700</v>
      </c>
      <c r="N17" s="83">
        <v>3722800</v>
      </c>
    </row>
    <row r="18" spans="1:14">
      <c r="A18" s="238"/>
      <c r="B18" s="238"/>
      <c r="C18" s="76" t="s">
        <v>520</v>
      </c>
      <c r="D18" s="76" t="s">
        <v>521</v>
      </c>
      <c r="E18" s="76" t="s">
        <v>522</v>
      </c>
      <c r="F18" s="76" t="s">
        <v>523</v>
      </c>
      <c r="G18" s="77"/>
      <c r="H18" s="77"/>
      <c r="I18" s="76" t="s">
        <v>154</v>
      </c>
      <c r="J18" s="79"/>
      <c r="K18" s="80"/>
      <c r="L18" s="85">
        <f>L19+L24</f>
        <v>3116200</v>
      </c>
      <c r="M18" s="85">
        <f>M19+M24</f>
        <v>3116200</v>
      </c>
      <c r="N18" s="85">
        <f>N19+N24</f>
        <v>3291300</v>
      </c>
    </row>
    <row r="19" spans="1:14">
      <c r="A19" s="241" t="s">
        <v>149</v>
      </c>
      <c r="B19" s="241"/>
      <c r="C19" s="76" t="s">
        <v>520</v>
      </c>
      <c r="D19" s="76" t="s">
        <v>521</v>
      </c>
      <c r="E19" s="76" t="s">
        <v>522</v>
      </c>
      <c r="F19" s="76" t="s">
        <v>523</v>
      </c>
      <c r="G19" s="86" t="s">
        <v>526</v>
      </c>
      <c r="H19" s="86"/>
      <c r="I19" s="76" t="s">
        <v>154</v>
      </c>
      <c r="J19" s="79"/>
      <c r="K19" s="80"/>
      <c r="L19" s="87">
        <f>L20</f>
        <v>2393400</v>
      </c>
      <c r="M19" s="87">
        <f>M20</f>
        <v>2393400</v>
      </c>
      <c r="N19" s="87">
        <f>N20</f>
        <v>2527900</v>
      </c>
    </row>
    <row r="20" spans="1:14">
      <c r="A20" s="231" t="s">
        <v>149</v>
      </c>
      <c r="B20" s="231"/>
      <c r="C20" s="88" t="s">
        <v>520</v>
      </c>
      <c r="D20" s="88" t="s">
        <v>521</v>
      </c>
      <c r="E20" s="88" t="s">
        <v>522</v>
      </c>
      <c r="F20" s="88" t="s">
        <v>523</v>
      </c>
      <c r="G20" s="89" t="s">
        <v>526</v>
      </c>
      <c r="H20" s="89" t="s">
        <v>527</v>
      </c>
      <c r="I20" s="88" t="s">
        <v>154</v>
      </c>
      <c r="J20" s="67">
        <v>111</v>
      </c>
      <c r="K20" s="90"/>
      <c r="L20" s="91">
        <v>2393400</v>
      </c>
      <c r="M20" s="92">
        <v>2393400</v>
      </c>
      <c r="N20" s="92">
        <v>2527900</v>
      </c>
    </row>
    <row r="21" spans="1:14" ht="33.75" hidden="1" customHeight="1">
      <c r="A21" s="232" t="s">
        <v>157</v>
      </c>
      <c r="B21" s="233"/>
      <c r="C21" s="88" t="s">
        <v>520</v>
      </c>
      <c r="D21" s="88" t="s">
        <v>521</v>
      </c>
      <c r="E21" s="88" t="s">
        <v>522</v>
      </c>
      <c r="F21" s="88">
        <v>611</v>
      </c>
      <c r="G21" s="89" t="s">
        <v>528</v>
      </c>
      <c r="H21" s="89" t="s">
        <v>17</v>
      </c>
      <c r="I21" s="88" t="s">
        <v>529</v>
      </c>
      <c r="J21" s="67">
        <v>111</v>
      </c>
      <c r="K21" s="90"/>
      <c r="L21" s="93"/>
      <c r="M21" s="90"/>
      <c r="N21" s="90"/>
    </row>
    <row r="22" spans="1:14" hidden="1">
      <c r="A22" s="234" t="s">
        <v>161</v>
      </c>
      <c r="B22" s="234"/>
      <c r="C22" s="76" t="s">
        <v>520</v>
      </c>
      <c r="D22" s="76" t="s">
        <v>521</v>
      </c>
      <c r="E22" s="76" t="s">
        <v>522</v>
      </c>
      <c r="F22" s="76">
        <v>611</v>
      </c>
      <c r="G22" s="86" t="s">
        <v>530</v>
      </c>
      <c r="H22" s="86"/>
      <c r="I22" s="76" t="s">
        <v>529</v>
      </c>
      <c r="J22" s="79"/>
      <c r="K22" s="80"/>
      <c r="L22" s="80">
        <v>0</v>
      </c>
      <c r="M22" s="80">
        <v>0</v>
      </c>
      <c r="N22" s="80">
        <v>0</v>
      </c>
    </row>
    <row r="23" spans="1:14" hidden="1">
      <c r="A23" s="235" t="s">
        <v>161</v>
      </c>
      <c r="B23" s="235"/>
      <c r="C23" s="88" t="s">
        <v>520</v>
      </c>
      <c r="D23" s="88" t="s">
        <v>521</v>
      </c>
      <c r="E23" s="88" t="s">
        <v>522</v>
      </c>
      <c r="F23" s="88">
        <v>611</v>
      </c>
      <c r="G23" s="89" t="s">
        <v>530</v>
      </c>
      <c r="H23" s="89">
        <v>0</v>
      </c>
      <c r="I23" s="88" t="s">
        <v>529</v>
      </c>
      <c r="J23" s="67">
        <v>112</v>
      </c>
      <c r="K23" s="90"/>
      <c r="L23" s="93"/>
      <c r="M23" s="90"/>
      <c r="N23" s="90"/>
    </row>
    <row r="24" spans="1:14" ht="23.25" customHeight="1">
      <c r="A24" s="234" t="s">
        <v>171</v>
      </c>
      <c r="B24" s="234"/>
      <c r="C24" s="76" t="s">
        <v>520</v>
      </c>
      <c r="D24" s="76" t="s">
        <v>521</v>
      </c>
      <c r="E24" s="76" t="s">
        <v>522</v>
      </c>
      <c r="F24" s="76" t="s">
        <v>523</v>
      </c>
      <c r="G24" s="86" t="s">
        <v>531</v>
      </c>
      <c r="H24" s="86"/>
      <c r="I24" s="76" t="s">
        <v>154</v>
      </c>
      <c r="J24" s="79"/>
      <c r="K24" s="80"/>
      <c r="L24" s="87">
        <f>L25</f>
        <v>722800</v>
      </c>
      <c r="M24" s="87">
        <f>M25</f>
        <v>722800</v>
      </c>
      <c r="N24" s="87">
        <f>N25</f>
        <v>763400</v>
      </c>
    </row>
    <row r="25" spans="1:14" ht="22.5" customHeight="1">
      <c r="A25" s="235" t="s">
        <v>171</v>
      </c>
      <c r="B25" s="235"/>
      <c r="C25" s="88" t="s">
        <v>520</v>
      </c>
      <c r="D25" s="88" t="s">
        <v>521</v>
      </c>
      <c r="E25" s="88" t="s">
        <v>522</v>
      </c>
      <c r="F25" s="88" t="s">
        <v>523</v>
      </c>
      <c r="G25" s="89" t="s">
        <v>531</v>
      </c>
      <c r="H25" s="89" t="s">
        <v>532</v>
      </c>
      <c r="I25" s="88" t="s">
        <v>154</v>
      </c>
      <c r="J25" s="67">
        <v>119</v>
      </c>
      <c r="K25" s="90"/>
      <c r="L25" s="91">
        <v>722800</v>
      </c>
      <c r="M25" s="92">
        <v>722800</v>
      </c>
      <c r="N25" s="92">
        <v>763400</v>
      </c>
    </row>
    <row r="26" spans="1:14" hidden="1">
      <c r="A26" s="234" t="s">
        <v>194</v>
      </c>
      <c r="B26" s="234"/>
      <c r="C26" s="76" t="s">
        <v>520</v>
      </c>
      <c r="D26" s="76" t="s">
        <v>521</v>
      </c>
      <c r="E26" s="76" t="s">
        <v>522</v>
      </c>
      <c r="F26" s="76">
        <v>611</v>
      </c>
      <c r="G26" s="86" t="s">
        <v>533</v>
      </c>
      <c r="H26" s="86"/>
      <c r="I26" s="76" t="s">
        <v>529</v>
      </c>
      <c r="J26" s="79"/>
      <c r="K26" s="80">
        <v>0</v>
      </c>
      <c r="L26" s="80">
        <v>0</v>
      </c>
      <c r="M26" s="80">
        <v>0</v>
      </c>
      <c r="N26" s="80">
        <v>0</v>
      </c>
    </row>
    <row r="27" spans="1:14" hidden="1">
      <c r="A27" s="235" t="s">
        <v>194</v>
      </c>
      <c r="B27" s="235"/>
      <c r="C27" s="88" t="s">
        <v>520</v>
      </c>
      <c r="D27" s="88" t="s">
        <v>521</v>
      </c>
      <c r="E27" s="88" t="s">
        <v>522</v>
      </c>
      <c r="F27" s="88">
        <v>611</v>
      </c>
      <c r="G27" s="89" t="s">
        <v>533</v>
      </c>
      <c r="H27" s="89">
        <v>0</v>
      </c>
      <c r="I27" s="88" t="s">
        <v>529</v>
      </c>
      <c r="J27" s="67">
        <v>244</v>
      </c>
      <c r="K27" s="90"/>
      <c r="L27" s="93"/>
      <c r="M27" s="93"/>
      <c r="N27" s="93"/>
    </row>
    <row r="28" spans="1:14" hidden="1">
      <c r="A28" s="234" t="s">
        <v>205</v>
      </c>
      <c r="B28" s="234"/>
      <c r="C28" s="76" t="s">
        <v>520</v>
      </c>
      <c r="D28" s="76" t="s">
        <v>521</v>
      </c>
      <c r="E28" s="76" t="s">
        <v>522</v>
      </c>
      <c r="F28" s="76">
        <v>611</v>
      </c>
      <c r="G28" s="86" t="s">
        <v>524</v>
      </c>
      <c r="H28" s="86"/>
      <c r="I28" s="76" t="s">
        <v>529</v>
      </c>
      <c r="J28" s="79"/>
      <c r="K28" s="80">
        <v>0</v>
      </c>
      <c r="L28" s="80">
        <v>0</v>
      </c>
      <c r="M28" s="80">
        <v>0</v>
      </c>
      <c r="N28" s="80">
        <v>0</v>
      </c>
    </row>
    <row r="29" spans="1:14" hidden="1">
      <c r="A29" s="235" t="s">
        <v>205</v>
      </c>
      <c r="B29" s="235"/>
      <c r="C29" s="88" t="s">
        <v>520</v>
      </c>
      <c r="D29" s="88" t="s">
        <v>521</v>
      </c>
      <c r="E29" s="88" t="s">
        <v>522</v>
      </c>
      <c r="F29" s="88">
        <v>611</v>
      </c>
      <c r="G29" s="89" t="s">
        <v>524</v>
      </c>
      <c r="H29" s="89">
        <v>0</v>
      </c>
      <c r="I29" s="88" t="s">
        <v>529</v>
      </c>
      <c r="J29" s="67">
        <v>244</v>
      </c>
      <c r="K29" s="90"/>
      <c r="L29" s="93"/>
      <c r="M29" s="93"/>
      <c r="N29" s="93"/>
    </row>
    <row r="30" spans="1:14" ht="13.5" hidden="1" customHeight="1">
      <c r="A30" s="242" t="s">
        <v>207</v>
      </c>
      <c r="B30" s="243"/>
      <c r="C30" s="88" t="s">
        <v>520</v>
      </c>
      <c r="D30" s="88" t="s">
        <v>521</v>
      </c>
      <c r="E30" s="88" t="s">
        <v>522</v>
      </c>
      <c r="F30" s="88">
        <v>611</v>
      </c>
      <c r="G30" s="89" t="s">
        <v>534</v>
      </c>
      <c r="H30" s="89">
        <v>0</v>
      </c>
      <c r="I30" s="88" t="s">
        <v>529</v>
      </c>
      <c r="J30" s="67">
        <v>244</v>
      </c>
      <c r="K30" s="90"/>
      <c r="L30" s="93"/>
      <c r="M30" s="93"/>
      <c r="N30" s="93"/>
    </row>
    <row r="31" spans="1:14" ht="21" hidden="1" customHeight="1">
      <c r="A31" s="234" t="s">
        <v>210</v>
      </c>
      <c r="B31" s="234"/>
      <c r="C31" s="76" t="s">
        <v>520</v>
      </c>
      <c r="D31" s="76" t="s">
        <v>521</v>
      </c>
      <c r="E31" s="76" t="s">
        <v>522</v>
      </c>
      <c r="F31" s="76">
        <v>611</v>
      </c>
      <c r="G31" s="86" t="s">
        <v>535</v>
      </c>
      <c r="H31" s="86"/>
      <c r="I31" s="76" t="s">
        <v>529</v>
      </c>
      <c r="J31" s="79"/>
      <c r="K31" s="80">
        <v>0</v>
      </c>
      <c r="L31" s="80">
        <v>0</v>
      </c>
      <c r="M31" s="80">
        <v>0</v>
      </c>
      <c r="N31" s="80">
        <v>0</v>
      </c>
    </row>
    <row r="32" spans="1:14" ht="22.5" hidden="1" customHeight="1">
      <c r="A32" s="235" t="s">
        <v>210</v>
      </c>
      <c r="B32" s="235"/>
      <c r="C32" s="88" t="s">
        <v>520</v>
      </c>
      <c r="D32" s="88" t="s">
        <v>521</v>
      </c>
      <c r="E32" s="88" t="s">
        <v>522</v>
      </c>
      <c r="F32" s="88" t="s">
        <v>536</v>
      </c>
      <c r="G32" s="89" t="s">
        <v>535</v>
      </c>
      <c r="H32" s="89">
        <v>0</v>
      </c>
      <c r="I32" s="88" t="s">
        <v>529</v>
      </c>
      <c r="J32" s="67">
        <v>244</v>
      </c>
      <c r="K32" s="90"/>
      <c r="L32" s="93"/>
      <c r="M32" s="93"/>
      <c r="N32" s="93"/>
    </row>
    <row r="33" spans="1:14" ht="21" hidden="1" customHeight="1">
      <c r="A33" s="234" t="s">
        <v>217</v>
      </c>
      <c r="B33" s="234"/>
      <c r="C33" s="76" t="s">
        <v>520</v>
      </c>
      <c r="D33" s="76" t="s">
        <v>521</v>
      </c>
      <c r="E33" s="76" t="s">
        <v>522</v>
      </c>
      <c r="F33" s="76">
        <v>611</v>
      </c>
      <c r="G33" s="86" t="s">
        <v>537</v>
      </c>
      <c r="H33" s="86"/>
      <c r="I33" s="76" t="s">
        <v>529</v>
      </c>
      <c r="J33" s="79"/>
      <c r="K33" s="80">
        <v>0</v>
      </c>
      <c r="L33" s="80">
        <v>0</v>
      </c>
      <c r="M33" s="80">
        <v>0</v>
      </c>
      <c r="N33" s="80">
        <v>0</v>
      </c>
    </row>
    <row r="34" spans="1:14" ht="22.5" hidden="1" customHeight="1">
      <c r="A34" s="235" t="s">
        <v>217</v>
      </c>
      <c r="B34" s="235"/>
      <c r="C34" s="88" t="s">
        <v>520</v>
      </c>
      <c r="D34" s="88" t="s">
        <v>521</v>
      </c>
      <c r="E34" s="88" t="s">
        <v>522</v>
      </c>
      <c r="F34" s="88">
        <v>611</v>
      </c>
      <c r="G34" s="89" t="s">
        <v>537</v>
      </c>
      <c r="H34" s="89">
        <v>0</v>
      </c>
      <c r="I34" s="88" t="s">
        <v>529</v>
      </c>
      <c r="J34" s="67">
        <v>244</v>
      </c>
      <c r="K34" s="90"/>
      <c r="L34" s="93"/>
      <c r="M34" s="93"/>
      <c r="N34" s="93"/>
    </row>
    <row r="35" spans="1:14" ht="33.75" hidden="1" customHeight="1">
      <c r="A35" s="242" t="s">
        <v>538</v>
      </c>
      <c r="B35" s="243"/>
      <c r="C35" s="88" t="s">
        <v>520</v>
      </c>
      <c r="D35" s="88" t="s">
        <v>521</v>
      </c>
      <c r="E35" s="88" t="s">
        <v>522</v>
      </c>
      <c r="F35" s="88" t="s">
        <v>523</v>
      </c>
      <c r="G35" s="89" t="s">
        <v>539</v>
      </c>
      <c r="H35" s="89"/>
      <c r="I35" s="88" t="s">
        <v>529</v>
      </c>
      <c r="J35" s="67"/>
      <c r="K35" s="90"/>
      <c r="L35" s="93"/>
      <c r="M35" s="93"/>
      <c r="N35" s="93"/>
    </row>
    <row r="36" spans="1:14" ht="25.5" hidden="1" customHeight="1">
      <c r="A36" s="244" t="s">
        <v>538</v>
      </c>
      <c r="B36" s="245"/>
      <c r="C36" s="88" t="s">
        <v>520</v>
      </c>
      <c r="D36" s="88" t="s">
        <v>521</v>
      </c>
      <c r="E36" s="88" t="s">
        <v>522</v>
      </c>
      <c r="F36" s="88" t="s">
        <v>523</v>
      </c>
      <c r="G36" s="89" t="s">
        <v>539</v>
      </c>
      <c r="H36" s="89"/>
      <c r="I36" s="88" t="s">
        <v>529</v>
      </c>
      <c r="J36" s="67">
        <v>244</v>
      </c>
      <c r="K36" s="90"/>
      <c r="L36" s="93"/>
      <c r="M36" s="93"/>
      <c r="N36" s="93"/>
    </row>
    <row r="37" spans="1:14" ht="22.5" customHeight="1">
      <c r="A37" s="237" t="s">
        <v>540</v>
      </c>
      <c r="B37" s="237"/>
      <c r="C37" s="94" t="s">
        <v>520</v>
      </c>
      <c r="D37" s="94"/>
      <c r="E37" s="94"/>
      <c r="F37" s="94"/>
      <c r="G37" s="94"/>
      <c r="H37" s="94"/>
      <c r="I37" s="94"/>
      <c r="J37" s="95"/>
      <c r="K37" s="75">
        <f>K42+K45+K50+K54+K61+K64</f>
        <v>0</v>
      </c>
      <c r="L37" s="75">
        <f>L38+L64</f>
        <v>40233000</v>
      </c>
      <c r="M37" s="75">
        <f>M38+M64</f>
        <v>41688200</v>
      </c>
      <c r="N37" s="75">
        <f>N38+N64</f>
        <v>43210500</v>
      </c>
    </row>
    <row r="38" spans="1:14">
      <c r="A38" s="238"/>
      <c r="B38" s="238"/>
      <c r="C38" s="76" t="s">
        <v>520</v>
      </c>
      <c r="D38" s="76" t="s">
        <v>521</v>
      </c>
      <c r="E38" s="76" t="s">
        <v>522</v>
      </c>
      <c r="F38" s="76"/>
      <c r="G38" s="77"/>
      <c r="H38" s="77"/>
      <c r="I38" s="76"/>
      <c r="J38" s="79"/>
      <c r="K38" s="80"/>
      <c r="L38" s="81">
        <f>L39+L42+L44</f>
        <v>40132700</v>
      </c>
      <c r="M38" s="81">
        <f>M39+M42+M44</f>
        <v>41583800</v>
      </c>
      <c r="N38" s="81">
        <f>N39+N42+N44</f>
        <v>43102000</v>
      </c>
    </row>
    <row r="39" spans="1:14" s="84" customFormat="1" ht="19.95" hidden="1" customHeight="1">
      <c r="A39" s="246"/>
      <c r="B39" s="246"/>
      <c r="C39" s="96" t="s">
        <v>520</v>
      </c>
      <c r="D39" s="96" t="s">
        <v>521</v>
      </c>
      <c r="E39" s="96" t="s">
        <v>522</v>
      </c>
      <c r="F39" s="96" t="s">
        <v>523</v>
      </c>
      <c r="G39" s="96"/>
      <c r="H39" s="96"/>
      <c r="I39" s="96" t="s">
        <v>154</v>
      </c>
      <c r="J39" s="78"/>
      <c r="K39" s="82"/>
      <c r="L39" s="82">
        <f>L40+L41</f>
        <v>0</v>
      </c>
      <c r="M39" s="82">
        <f>M40+M41</f>
        <v>0</v>
      </c>
      <c r="N39" s="82">
        <f>N40+N41</f>
        <v>0</v>
      </c>
    </row>
    <row r="40" spans="1:14" s="84" customFormat="1" ht="19.95" hidden="1" customHeight="1">
      <c r="A40" s="247" t="s">
        <v>149</v>
      </c>
      <c r="B40" s="247"/>
      <c r="C40" s="78" t="s">
        <v>520</v>
      </c>
      <c r="D40" s="78" t="s">
        <v>521</v>
      </c>
      <c r="E40" s="78" t="s">
        <v>522</v>
      </c>
      <c r="F40" s="78" t="s">
        <v>523</v>
      </c>
      <c r="G40" s="78" t="s">
        <v>526</v>
      </c>
      <c r="H40" s="78" t="s">
        <v>527</v>
      </c>
      <c r="I40" s="78" t="s">
        <v>154</v>
      </c>
      <c r="J40" s="78" t="s">
        <v>150</v>
      </c>
      <c r="K40" s="82"/>
      <c r="L40" s="83">
        <v>0</v>
      </c>
      <c r="M40" s="83">
        <v>0</v>
      </c>
      <c r="N40" s="83">
        <v>0</v>
      </c>
    </row>
    <row r="41" spans="1:14" s="84" customFormat="1" ht="19.95" hidden="1" customHeight="1">
      <c r="A41" s="248" t="s">
        <v>171</v>
      </c>
      <c r="B41" s="249"/>
      <c r="C41" s="78" t="s">
        <v>520</v>
      </c>
      <c r="D41" s="78" t="s">
        <v>521</v>
      </c>
      <c r="E41" s="78" t="s">
        <v>522</v>
      </c>
      <c r="F41" s="78" t="s">
        <v>523</v>
      </c>
      <c r="G41" s="78" t="s">
        <v>531</v>
      </c>
      <c r="H41" s="78" t="s">
        <v>532</v>
      </c>
      <c r="I41" s="78" t="s">
        <v>154</v>
      </c>
      <c r="J41" s="78" t="s">
        <v>173</v>
      </c>
      <c r="K41" s="82"/>
      <c r="L41" s="83">
        <v>0</v>
      </c>
      <c r="M41" s="83">
        <v>0</v>
      </c>
      <c r="N41" s="83">
        <v>0</v>
      </c>
    </row>
    <row r="42" spans="1:14" s="97" customFormat="1" ht="19.95" customHeight="1">
      <c r="A42" s="250"/>
      <c r="B42" s="251"/>
      <c r="C42" s="96" t="s">
        <v>520</v>
      </c>
      <c r="D42" s="96" t="s">
        <v>521</v>
      </c>
      <c r="E42" s="96" t="s">
        <v>522</v>
      </c>
      <c r="F42" s="96" t="s">
        <v>523</v>
      </c>
      <c r="G42" s="96" t="s">
        <v>524</v>
      </c>
      <c r="H42" s="96"/>
      <c r="I42" s="96" t="s">
        <v>206</v>
      </c>
      <c r="J42" s="96"/>
      <c r="K42" s="82"/>
      <c r="L42" s="82">
        <f>L43</f>
        <v>762200</v>
      </c>
      <c r="M42" s="82">
        <f>M43</f>
        <v>732400</v>
      </c>
      <c r="N42" s="82">
        <f>N43</f>
        <v>762500</v>
      </c>
    </row>
    <row r="43" spans="1:14" s="84" customFormat="1" ht="19.95" customHeight="1">
      <c r="A43" s="239" t="s">
        <v>205</v>
      </c>
      <c r="B43" s="240"/>
      <c r="C43" s="78" t="s">
        <v>520</v>
      </c>
      <c r="D43" s="78" t="s">
        <v>521</v>
      </c>
      <c r="E43" s="78" t="s">
        <v>522</v>
      </c>
      <c r="F43" s="78" t="s">
        <v>523</v>
      </c>
      <c r="G43" s="78" t="s">
        <v>524</v>
      </c>
      <c r="H43" s="78" t="s">
        <v>541</v>
      </c>
      <c r="I43" s="78" t="s">
        <v>206</v>
      </c>
      <c r="J43" s="78" t="s">
        <v>195</v>
      </c>
      <c r="K43" s="82"/>
      <c r="L43" s="83">
        <v>762200</v>
      </c>
      <c r="M43" s="83">
        <v>732400</v>
      </c>
      <c r="N43" s="83">
        <v>762500</v>
      </c>
    </row>
    <row r="44" spans="1:14" ht="22.2" customHeight="1">
      <c r="A44" s="238"/>
      <c r="B44" s="238"/>
      <c r="C44" s="76" t="s">
        <v>520</v>
      </c>
      <c r="D44" s="76" t="s">
        <v>521</v>
      </c>
      <c r="E44" s="76" t="s">
        <v>522</v>
      </c>
      <c r="F44" s="76">
        <v>611</v>
      </c>
      <c r="G44" s="77"/>
      <c r="H44" s="77"/>
      <c r="I44" s="76" t="s">
        <v>542</v>
      </c>
      <c r="J44" s="79"/>
      <c r="K44" s="80"/>
      <c r="L44" s="81">
        <f>L45+L50+L52+L54+L56+L58+L60+L62</f>
        <v>39370500</v>
      </c>
      <c r="M44" s="81">
        <f>M45+M50+M52+M54+M56+M58+M60+M62</f>
        <v>40851400</v>
      </c>
      <c r="N44" s="81">
        <f>N45+N50+N52+N54+N56+N58+N60+N62</f>
        <v>42339500</v>
      </c>
    </row>
    <row r="45" spans="1:14">
      <c r="A45" s="241" t="s">
        <v>149</v>
      </c>
      <c r="B45" s="241"/>
      <c r="C45" s="76" t="s">
        <v>520</v>
      </c>
      <c r="D45" s="76" t="s">
        <v>521</v>
      </c>
      <c r="E45" s="76" t="s">
        <v>522</v>
      </c>
      <c r="F45" s="76">
        <v>611</v>
      </c>
      <c r="G45" s="86" t="s">
        <v>526</v>
      </c>
      <c r="H45" s="86"/>
      <c r="I45" s="76" t="s">
        <v>542</v>
      </c>
      <c r="J45" s="79"/>
      <c r="K45" s="80"/>
      <c r="L45" s="98">
        <f>L46+L47</f>
        <v>27388700</v>
      </c>
      <c r="M45" s="98">
        <f>M46+M47</f>
        <v>28520420</v>
      </c>
      <c r="N45" s="98">
        <f>N46+N47</f>
        <v>29663350</v>
      </c>
    </row>
    <row r="46" spans="1:14">
      <c r="A46" s="231" t="s">
        <v>149</v>
      </c>
      <c r="B46" s="231"/>
      <c r="C46" s="88" t="s">
        <v>520</v>
      </c>
      <c r="D46" s="88" t="s">
        <v>521</v>
      </c>
      <c r="E46" s="88" t="s">
        <v>522</v>
      </c>
      <c r="F46" s="88">
        <v>611</v>
      </c>
      <c r="G46" s="89" t="s">
        <v>526</v>
      </c>
      <c r="H46" s="89" t="s">
        <v>144</v>
      </c>
      <c r="I46" s="88" t="s">
        <v>542</v>
      </c>
      <c r="J46" s="67">
        <v>111</v>
      </c>
      <c r="K46" s="90"/>
      <c r="L46" s="91">
        <v>27268700</v>
      </c>
      <c r="M46" s="91">
        <v>28400420</v>
      </c>
      <c r="N46" s="91">
        <v>29543350</v>
      </c>
    </row>
    <row r="47" spans="1:14" ht="33.75" customHeight="1">
      <c r="A47" s="232" t="s">
        <v>157</v>
      </c>
      <c r="B47" s="233"/>
      <c r="C47" s="88" t="s">
        <v>520</v>
      </c>
      <c r="D47" s="88" t="s">
        <v>521</v>
      </c>
      <c r="E47" s="88" t="s">
        <v>522</v>
      </c>
      <c r="F47" s="88">
        <v>611</v>
      </c>
      <c r="G47" s="89" t="s">
        <v>528</v>
      </c>
      <c r="H47" s="89" t="s">
        <v>144</v>
      </c>
      <c r="I47" s="88" t="s">
        <v>542</v>
      </c>
      <c r="J47" s="67">
        <v>111</v>
      </c>
      <c r="K47" s="90"/>
      <c r="L47" s="91">
        <v>120000</v>
      </c>
      <c r="M47" s="91">
        <v>120000</v>
      </c>
      <c r="N47" s="91">
        <v>120000</v>
      </c>
    </row>
    <row r="48" spans="1:14" hidden="1">
      <c r="A48" s="234" t="s">
        <v>161</v>
      </c>
      <c r="B48" s="234"/>
      <c r="C48" s="76" t="s">
        <v>520</v>
      </c>
      <c r="D48" s="76" t="s">
        <v>521</v>
      </c>
      <c r="E48" s="76" t="s">
        <v>522</v>
      </c>
      <c r="F48" s="76">
        <v>611</v>
      </c>
      <c r="G48" s="86" t="s">
        <v>530</v>
      </c>
      <c r="H48" s="86"/>
      <c r="I48" s="76" t="s">
        <v>529</v>
      </c>
      <c r="J48" s="79"/>
      <c r="K48" s="80"/>
      <c r="L48" s="80">
        <v>0</v>
      </c>
      <c r="M48" s="80">
        <v>0</v>
      </c>
      <c r="N48" s="80">
        <v>0</v>
      </c>
    </row>
    <row r="49" spans="1:14" hidden="1">
      <c r="A49" s="235" t="s">
        <v>161</v>
      </c>
      <c r="B49" s="235"/>
      <c r="C49" s="88" t="s">
        <v>520</v>
      </c>
      <c r="D49" s="88" t="s">
        <v>521</v>
      </c>
      <c r="E49" s="88" t="s">
        <v>522</v>
      </c>
      <c r="F49" s="88">
        <v>611</v>
      </c>
      <c r="G49" s="89" t="s">
        <v>530</v>
      </c>
      <c r="H49" s="89">
        <v>0</v>
      </c>
      <c r="I49" s="88" t="s">
        <v>529</v>
      </c>
      <c r="J49" s="67">
        <v>112</v>
      </c>
      <c r="K49" s="90"/>
      <c r="L49" s="93"/>
      <c r="M49" s="93"/>
      <c r="N49" s="93"/>
    </row>
    <row r="50" spans="1:14" ht="24" customHeight="1">
      <c r="A50" s="234" t="s">
        <v>171</v>
      </c>
      <c r="B50" s="234"/>
      <c r="C50" s="76" t="s">
        <v>520</v>
      </c>
      <c r="D50" s="76" t="s">
        <v>521</v>
      </c>
      <c r="E50" s="76" t="s">
        <v>522</v>
      </c>
      <c r="F50" s="76">
        <v>611</v>
      </c>
      <c r="G50" s="86" t="s">
        <v>531</v>
      </c>
      <c r="H50" s="86"/>
      <c r="I50" s="76" t="s">
        <v>542</v>
      </c>
      <c r="J50" s="79"/>
      <c r="K50" s="80"/>
      <c r="L50" s="98">
        <f>L51</f>
        <v>8235148</v>
      </c>
      <c r="M50" s="98">
        <f>M51</f>
        <v>8576928</v>
      </c>
      <c r="N50" s="98">
        <f>N51</f>
        <v>8922098</v>
      </c>
    </row>
    <row r="51" spans="1:14" ht="22.5" customHeight="1">
      <c r="A51" s="235" t="s">
        <v>171</v>
      </c>
      <c r="B51" s="235"/>
      <c r="C51" s="88" t="s">
        <v>520</v>
      </c>
      <c r="D51" s="88" t="s">
        <v>521</v>
      </c>
      <c r="E51" s="88" t="s">
        <v>522</v>
      </c>
      <c r="F51" s="88">
        <v>611</v>
      </c>
      <c r="G51" s="89" t="s">
        <v>531</v>
      </c>
      <c r="H51" s="89" t="s">
        <v>144</v>
      </c>
      <c r="I51" s="88" t="s">
        <v>542</v>
      </c>
      <c r="J51" s="67">
        <v>119</v>
      </c>
      <c r="K51" s="90"/>
      <c r="L51" s="91">
        <v>8235148</v>
      </c>
      <c r="M51" s="91">
        <v>8576928</v>
      </c>
      <c r="N51" s="91">
        <v>8922098</v>
      </c>
    </row>
    <row r="52" spans="1:14">
      <c r="A52" s="234" t="s">
        <v>194</v>
      </c>
      <c r="B52" s="234"/>
      <c r="C52" s="76" t="s">
        <v>520</v>
      </c>
      <c r="D52" s="76" t="s">
        <v>521</v>
      </c>
      <c r="E52" s="76" t="s">
        <v>522</v>
      </c>
      <c r="F52" s="76">
        <v>611</v>
      </c>
      <c r="G52" s="86" t="s">
        <v>533</v>
      </c>
      <c r="H52" s="86"/>
      <c r="I52" s="76" t="s">
        <v>542</v>
      </c>
      <c r="J52" s="79"/>
      <c r="K52" s="80"/>
      <c r="L52" s="98">
        <f>L53</f>
        <v>323780</v>
      </c>
      <c r="M52" s="98">
        <f>M53</f>
        <v>323780</v>
      </c>
      <c r="N52" s="98">
        <f>N53</f>
        <v>323780</v>
      </c>
    </row>
    <row r="53" spans="1:14">
      <c r="A53" s="235" t="s">
        <v>194</v>
      </c>
      <c r="B53" s="235"/>
      <c r="C53" s="88" t="s">
        <v>520</v>
      </c>
      <c r="D53" s="88" t="s">
        <v>521</v>
      </c>
      <c r="E53" s="88" t="s">
        <v>522</v>
      </c>
      <c r="F53" s="88">
        <v>611</v>
      </c>
      <c r="G53" s="89" t="s">
        <v>533</v>
      </c>
      <c r="H53" s="89" t="s">
        <v>144</v>
      </c>
      <c r="I53" s="88" t="s">
        <v>542</v>
      </c>
      <c r="J53" s="67">
        <v>244</v>
      </c>
      <c r="K53" s="90"/>
      <c r="L53" s="91">
        <v>323780</v>
      </c>
      <c r="M53" s="91">
        <v>323780</v>
      </c>
      <c r="N53" s="91">
        <v>323780</v>
      </c>
    </row>
    <row r="54" spans="1:14" s="102" customFormat="1" ht="24" customHeight="1">
      <c r="A54" s="252" t="s">
        <v>203</v>
      </c>
      <c r="B54" s="252"/>
      <c r="C54" s="99" t="s">
        <v>520</v>
      </c>
      <c r="D54" s="99" t="s">
        <v>521</v>
      </c>
      <c r="E54" s="99" t="s">
        <v>522</v>
      </c>
      <c r="F54" s="99" t="s">
        <v>536</v>
      </c>
      <c r="G54" s="96" t="s">
        <v>543</v>
      </c>
      <c r="H54" s="96" t="s">
        <v>144</v>
      </c>
      <c r="I54" s="99" t="s">
        <v>153</v>
      </c>
      <c r="J54" s="99"/>
      <c r="K54" s="100">
        <f>K55</f>
        <v>0</v>
      </c>
      <c r="L54" s="101">
        <f>L55</f>
        <v>2845500</v>
      </c>
      <c r="M54" s="101">
        <f>M55</f>
        <v>2845500</v>
      </c>
      <c r="N54" s="101">
        <f>N55</f>
        <v>2845500</v>
      </c>
    </row>
    <row r="55" spans="1:14" s="102" customFormat="1" ht="24" customHeight="1">
      <c r="A55" s="253" t="s">
        <v>203</v>
      </c>
      <c r="B55" s="253"/>
      <c r="C55" s="103" t="s">
        <v>520</v>
      </c>
      <c r="D55" s="103" t="s">
        <v>521</v>
      </c>
      <c r="E55" s="99" t="s">
        <v>522</v>
      </c>
      <c r="F55" s="103" t="s">
        <v>536</v>
      </c>
      <c r="G55" s="78" t="s">
        <v>543</v>
      </c>
      <c r="H55" s="78" t="s">
        <v>144</v>
      </c>
      <c r="I55" s="103" t="s">
        <v>153</v>
      </c>
      <c r="J55" s="103" t="s">
        <v>195</v>
      </c>
      <c r="K55" s="104"/>
      <c r="L55" s="105">
        <v>2845500</v>
      </c>
      <c r="M55" s="105">
        <v>2845500</v>
      </c>
      <c r="N55" s="105">
        <v>2845500</v>
      </c>
    </row>
    <row r="56" spans="1:14">
      <c r="A56" s="234" t="s">
        <v>205</v>
      </c>
      <c r="B56" s="234"/>
      <c r="C56" s="76" t="s">
        <v>520</v>
      </c>
      <c r="D56" s="76" t="s">
        <v>521</v>
      </c>
      <c r="E56" s="76" t="s">
        <v>522</v>
      </c>
      <c r="F56" s="76">
        <v>611</v>
      </c>
      <c r="G56" s="86" t="s">
        <v>524</v>
      </c>
      <c r="H56" s="86"/>
      <c r="I56" s="76" t="s">
        <v>542</v>
      </c>
      <c r="J56" s="79"/>
      <c r="K56" s="80"/>
      <c r="L56" s="98">
        <f>L57</f>
        <v>300822</v>
      </c>
      <c r="M56" s="98">
        <f>M57</f>
        <v>308222</v>
      </c>
      <c r="N56" s="98">
        <f>N57</f>
        <v>308222</v>
      </c>
    </row>
    <row r="57" spans="1:14">
      <c r="A57" s="235" t="s">
        <v>205</v>
      </c>
      <c r="B57" s="235"/>
      <c r="C57" s="88" t="s">
        <v>520</v>
      </c>
      <c r="D57" s="88" t="s">
        <v>521</v>
      </c>
      <c r="E57" s="88" t="s">
        <v>522</v>
      </c>
      <c r="F57" s="88">
        <v>611</v>
      </c>
      <c r="G57" s="89" t="s">
        <v>524</v>
      </c>
      <c r="H57" s="89" t="s">
        <v>144</v>
      </c>
      <c r="I57" s="88" t="s">
        <v>542</v>
      </c>
      <c r="J57" s="67">
        <v>244</v>
      </c>
      <c r="K57" s="90"/>
      <c r="L57" s="91">
        <v>300822</v>
      </c>
      <c r="M57" s="91">
        <v>308222</v>
      </c>
      <c r="N57" s="91">
        <v>308222</v>
      </c>
    </row>
    <row r="58" spans="1:14" ht="21" customHeight="1">
      <c r="A58" s="234" t="s">
        <v>210</v>
      </c>
      <c r="B58" s="234"/>
      <c r="C58" s="76" t="s">
        <v>520</v>
      </c>
      <c r="D58" s="76" t="s">
        <v>521</v>
      </c>
      <c r="E58" s="76" t="s">
        <v>522</v>
      </c>
      <c r="F58" s="76">
        <v>611</v>
      </c>
      <c r="G58" s="86" t="s">
        <v>535</v>
      </c>
      <c r="H58" s="86"/>
      <c r="I58" s="76" t="s">
        <v>542</v>
      </c>
      <c r="J58" s="79"/>
      <c r="K58" s="80"/>
      <c r="L58" s="98">
        <f>L59</f>
        <v>250000</v>
      </c>
      <c r="M58" s="98">
        <f>M59</f>
        <v>250000</v>
      </c>
      <c r="N58" s="98">
        <f>N59</f>
        <v>250000</v>
      </c>
    </row>
    <row r="59" spans="1:14" ht="22.5" customHeight="1">
      <c r="A59" s="235" t="s">
        <v>210</v>
      </c>
      <c r="B59" s="235"/>
      <c r="C59" s="88" t="s">
        <v>520</v>
      </c>
      <c r="D59" s="88" t="s">
        <v>521</v>
      </c>
      <c r="E59" s="88" t="s">
        <v>522</v>
      </c>
      <c r="F59" s="88">
        <v>611</v>
      </c>
      <c r="G59" s="89" t="s">
        <v>535</v>
      </c>
      <c r="H59" s="89" t="s">
        <v>144</v>
      </c>
      <c r="I59" s="88" t="s">
        <v>542</v>
      </c>
      <c r="J59" s="67">
        <v>244</v>
      </c>
      <c r="K59" s="90"/>
      <c r="L59" s="91">
        <v>250000</v>
      </c>
      <c r="M59" s="91">
        <v>250000</v>
      </c>
      <c r="N59" s="91">
        <v>250000</v>
      </c>
    </row>
    <row r="60" spans="1:14" ht="21" hidden="1" customHeight="1">
      <c r="A60" s="234" t="s">
        <v>217</v>
      </c>
      <c r="B60" s="234"/>
      <c r="C60" s="76" t="s">
        <v>520</v>
      </c>
      <c r="D60" s="76" t="s">
        <v>521</v>
      </c>
      <c r="E60" s="76" t="s">
        <v>522</v>
      </c>
      <c r="F60" s="76">
        <v>611</v>
      </c>
      <c r="G60" s="86" t="s">
        <v>537</v>
      </c>
      <c r="H60" s="86"/>
      <c r="I60" s="76" t="s">
        <v>542</v>
      </c>
      <c r="J60" s="79"/>
      <c r="K60" s="80"/>
      <c r="L60" s="98">
        <f>L61</f>
        <v>0</v>
      </c>
      <c r="M60" s="98">
        <f>M61</f>
        <v>0</v>
      </c>
      <c r="N60" s="98">
        <f>N61</f>
        <v>0</v>
      </c>
    </row>
    <row r="61" spans="1:14" ht="22.5" hidden="1" customHeight="1">
      <c r="A61" s="235" t="s">
        <v>217</v>
      </c>
      <c r="B61" s="235"/>
      <c r="C61" s="88" t="s">
        <v>520</v>
      </c>
      <c r="D61" s="88" t="s">
        <v>521</v>
      </c>
      <c r="E61" s="88" t="s">
        <v>522</v>
      </c>
      <c r="F61" s="88">
        <v>611</v>
      </c>
      <c r="G61" s="89" t="s">
        <v>537</v>
      </c>
      <c r="H61" s="89" t="s">
        <v>144</v>
      </c>
      <c r="I61" s="88" t="s">
        <v>542</v>
      </c>
      <c r="J61" s="67">
        <v>244</v>
      </c>
      <c r="K61" s="90"/>
      <c r="L61" s="91">
        <v>0</v>
      </c>
      <c r="M61" s="91">
        <v>0</v>
      </c>
      <c r="N61" s="91">
        <v>0</v>
      </c>
    </row>
    <row r="62" spans="1:14" s="106" customFormat="1" ht="42" customHeight="1">
      <c r="A62" s="252" t="s">
        <v>228</v>
      </c>
      <c r="B62" s="252"/>
      <c r="C62" s="99" t="s">
        <v>520</v>
      </c>
      <c r="D62" s="99" t="s">
        <v>521</v>
      </c>
      <c r="E62" s="99" t="s">
        <v>522</v>
      </c>
      <c r="F62" s="99" t="s">
        <v>536</v>
      </c>
      <c r="G62" s="96" t="s">
        <v>544</v>
      </c>
      <c r="H62" s="96"/>
      <c r="I62" s="99" t="s">
        <v>153</v>
      </c>
      <c r="J62" s="99"/>
      <c r="K62" s="82"/>
      <c r="L62" s="82">
        <f>L63</f>
        <v>26550</v>
      </c>
      <c r="M62" s="82">
        <f>M63</f>
        <v>26550</v>
      </c>
      <c r="N62" s="82">
        <f>N63</f>
        <v>26550</v>
      </c>
    </row>
    <row r="63" spans="1:14" s="102" customFormat="1" ht="43.95" customHeight="1">
      <c r="A63" s="253" t="s">
        <v>228</v>
      </c>
      <c r="B63" s="253"/>
      <c r="C63" s="103" t="s">
        <v>520</v>
      </c>
      <c r="D63" s="103" t="s">
        <v>521</v>
      </c>
      <c r="E63" s="99" t="s">
        <v>522</v>
      </c>
      <c r="F63" s="103" t="s">
        <v>536</v>
      </c>
      <c r="G63" s="78" t="s">
        <v>544</v>
      </c>
      <c r="H63" s="78" t="s">
        <v>144</v>
      </c>
      <c r="I63" s="103" t="s">
        <v>153</v>
      </c>
      <c r="J63" s="103" t="s">
        <v>195</v>
      </c>
      <c r="K63" s="104"/>
      <c r="L63" s="105">
        <v>26550</v>
      </c>
      <c r="M63" s="105">
        <v>26550</v>
      </c>
      <c r="N63" s="105">
        <v>26550</v>
      </c>
    </row>
    <row r="64" spans="1:14" s="106" customFormat="1" ht="20.399999999999999" customHeight="1">
      <c r="A64" s="254"/>
      <c r="B64" s="255"/>
      <c r="C64" s="99" t="s">
        <v>520</v>
      </c>
      <c r="D64" s="99" t="s">
        <v>521</v>
      </c>
      <c r="E64" s="99" t="s">
        <v>545</v>
      </c>
      <c r="F64" s="99" t="s">
        <v>536</v>
      </c>
      <c r="G64" s="96"/>
      <c r="H64" s="96"/>
      <c r="I64" s="99" t="s">
        <v>347</v>
      </c>
      <c r="J64" s="99"/>
      <c r="K64" s="82"/>
      <c r="L64" s="82">
        <f>L65+L66</f>
        <v>100300</v>
      </c>
      <c r="M64" s="82">
        <f>M65+M66</f>
        <v>104400</v>
      </c>
      <c r="N64" s="82">
        <f>N65+N66</f>
        <v>108500</v>
      </c>
    </row>
    <row r="65" spans="1:14" s="102" customFormat="1" ht="19.95" customHeight="1">
      <c r="A65" s="256" t="s">
        <v>149</v>
      </c>
      <c r="B65" s="257"/>
      <c r="C65" s="103" t="s">
        <v>520</v>
      </c>
      <c r="D65" s="103" t="s">
        <v>521</v>
      </c>
      <c r="E65" s="103" t="s">
        <v>545</v>
      </c>
      <c r="F65" s="103" t="s">
        <v>536</v>
      </c>
      <c r="G65" s="78" t="s">
        <v>526</v>
      </c>
      <c r="H65" s="78" t="s">
        <v>144</v>
      </c>
      <c r="I65" s="103" t="s">
        <v>347</v>
      </c>
      <c r="J65" s="103" t="s">
        <v>150</v>
      </c>
      <c r="K65" s="107"/>
      <c r="L65" s="105">
        <v>77035</v>
      </c>
      <c r="M65" s="105">
        <v>80185</v>
      </c>
      <c r="N65" s="105">
        <v>83330</v>
      </c>
    </row>
    <row r="66" spans="1:14" s="102" customFormat="1" ht="19.2" customHeight="1">
      <c r="A66" s="256" t="s">
        <v>171</v>
      </c>
      <c r="B66" s="257"/>
      <c r="C66" s="103" t="s">
        <v>520</v>
      </c>
      <c r="D66" s="103" t="s">
        <v>521</v>
      </c>
      <c r="E66" s="103" t="s">
        <v>545</v>
      </c>
      <c r="F66" s="103" t="s">
        <v>536</v>
      </c>
      <c r="G66" s="78" t="s">
        <v>531</v>
      </c>
      <c r="H66" s="78" t="s">
        <v>144</v>
      </c>
      <c r="I66" s="103" t="s">
        <v>347</v>
      </c>
      <c r="J66" s="103" t="s">
        <v>173</v>
      </c>
      <c r="K66" s="108"/>
      <c r="L66" s="105">
        <v>23265</v>
      </c>
      <c r="M66" s="107">
        <v>24215</v>
      </c>
      <c r="N66" s="107">
        <v>25170</v>
      </c>
    </row>
    <row r="67" spans="1:14" ht="22.5" hidden="1" customHeight="1">
      <c r="A67" s="235" t="s">
        <v>210</v>
      </c>
      <c r="B67" s="235"/>
      <c r="C67" s="88" t="s">
        <v>520</v>
      </c>
      <c r="D67" s="88" t="s">
        <v>521</v>
      </c>
      <c r="E67" s="88" t="s">
        <v>545</v>
      </c>
      <c r="F67" s="88">
        <v>611</v>
      </c>
      <c r="G67" s="89" t="s">
        <v>535</v>
      </c>
      <c r="H67" s="89" t="s">
        <v>144</v>
      </c>
      <c r="I67" s="109" t="s">
        <v>347</v>
      </c>
      <c r="J67" s="67">
        <v>244</v>
      </c>
      <c r="K67" s="110"/>
      <c r="L67" s="111">
        <v>0</v>
      </c>
      <c r="M67" s="111">
        <v>0</v>
      </c>
      <c r="N67" s="111">
        <v>0</v>
      </c>
    </row>
    <row r="68" spans="1:14" ht="22.5" customHeight="1">
      <c r="A68" s="237" t="s">
        <v>546</v>
      </c>
      <c r="B68" s="237"/>
      <c r="C68" s="94" t="s">
        <v>522</v>
      </c>
      <c r="D68" s="94"/>
      <c r="E68" s="94"/>
      <c r="F68" s="94"/>
      <c r="G68" s="94"/>
      <c r="H68" s="94"/>
      <c r="I68" s="94"/>
      <c r="J68" s="95"/>
      <c r="K68" s="112">
        <f>K71+K77+K81+K86+K91+K100+K102</f>
        <v>0</v>
      </c>
      <c r="L68" s="75">
        <f>L69</f>
        <v>14561900</v>
      </c>
      <c r="M68" s="75">
        <f>M69</f>
        <v>14977000</v>
      </c>
      <c r="N68" s="75">
        <f>N69</f>
        <v>14527300</v>
      </c>
    </row>
    <row r="69" spans="1:14">
      <c r="A69" s="238"/>
      <c r="B69" s="238"/>
      <c r="C69" s="76" t="s">
        <v>522</v>
      </c>
      <c r="D69" s="76" t="s">
        <v>521</v>
      </c>
      <c r="E69" s="76" t="s">
        <v>522</v>
      </c>
      <c r="F69" s="76"/>
      <c r="G69" s="77"/>
      <c r="H69" s="77"/>
      <c r="I69" s="76" t="s">
        <v>152</v>
      </c>
      <c r="J69" s="79"/>
      <c r="K69" s="80"/>
      <c r="L69" s="81">
        <f>L70+L105</f>
        <v>14561900</v>
      </c>
      <c r="M69" s="81">
        <f>M70+M105</f>
        <v>14977000</v>
      </c>
      <c r="N69" s="81">
        <f>N70+N105</f>
        <v>14527300</v>
      </c>
    </row>
    <row r="70" spans="1:14">
      <c r="A70" s="238"/>
      <c r="B70" s="238"/>
      <c r="C70" s="76" t="s">
        <v>522</v>
      </c>
      <c r="D70" s="76" t="s">
        <v>521</v>
      </c>
      <c r="E70" s="76" t="s">
        <v>522</v>
      </c>
      <c r="F70" s="76">
        <v>611</v>
      </c>
      <c r="G70" s="77"/>
      <c r="H70" s="77"/>
      <c r="I70" s="76" t="s">
        <v>152</v>
      </c>
      <c r="J70" s="79"/>
      <c r="K70" s="80"/>
      <c r="L70" s="81">
        <f>L71+L73+L77+L81+L86+L91+L96+L102</f>
        <v>12589400</v>
      </c>
      <c r="M70" s="81">
        <f>M71+M73+M77+M81+M86+M91+M96+M102</f>
        <v>12679500</v>
      </c>
      <c r="N70" s="81">
        <f>N71+N73+N77+N81+N86+N91+N96+N102</f>
        <v>12859800</v>
      </c>
    </row>
    <row r="71" spans="1:14">
      <c r="A71" s="241" t="s">
        <v>149</v>
      </c>
      <c r="B71" s="241"/>
      <c r="C71" s="76" t="s">
        <v>522</v>
      </c>
      <c r="D71" s="76" t="s">
        <v>521</v>
      </c>
      <c r="E71" s="76" t="s">
        <v>522</v>
      </c>
      <c r="F71" s="76">
        <v>611</v>
      </c>
      <c r="G71" s="86" t="s">
        <v>526</v>
      </c>
      <c r="H71" s="86"/>
      <c r="I71" s="76" t="s">
        <v>152</v>
      </c>
      <c r="J71" s="79"/>
      <c r="K71" s="113"/>
      <c r="L71" s="87">
        <f>L72</f>
        <v>678100</v>
      </c>
      <c r="M71" s="87">
        <f>M72</f>
        <v>678100</v>
      </c>
      <c r="N71" s="87">
        <f>N72</f>
        <v>678100</v>
      </c>
    </row>
    <row r="72" spans="1:14">
      <c r="A72" s="231" t="s">
        <v>149</v>
      </c>
      <c r="B72" s="231"/>
      <c r="C72" s="88" t="s">
        <v>522</v>
      </c>
      <c r="D72" s="88" t="s">
        <v>521</v>
      </c>
      <c r="E72" s="88" t="s">
        <v>522</v>
      </c>
      <c r="F72" s="88">
        <v>611</v>
      </c>
      <c r="G72" s="89" t="s">
        <v>526</v>
      </c>
      <c r="H72" s="89" t="s">
        <v>144</v>
      </c>
      <c r="I72" s="88" t="s">
        <v>152</v>
      </c>
      <c r="J72" s="67">
        <v>111</v>
      </c>
      <c r="K72" s="110"/>
      <c r="L72" s="91">
        <v>678100</v>
      </c>
      <c r="M72" s="91">
        <v>678100</v>
      </c>
      <c r="N72" s="91">
        <v>678100</v>
      </c>
    </row>
    <row r="73" spans="1:14" ht="35.25" customHeight="1">
      <c r="A73" s="232" t="s">
        <v>157</v>
      </c>
      <c r="B73" s="233"/>
      <c r="C73" s="88" t="s">
        <v>522</v>
      </c>
      <c r="D73" s="88" t="s">
        <v>521</v>
      </c>
      <c r="E73" s="88" t="s">
        <v>522</v>
      </c>
      <c r="F73" s="88">
        <v>611</v>
      </c>
      <c r="G73" s="89" t="s">
        <v>528</v>
      </c>
      <c r="H73" s="89" t="s">
        <v>144</v>
      </c>
      <c r="I73" s="88" t="s">
        <v>152</v>
      </c>
      <c r="J73" s="67">
        <v>111</v>
      </c>
      <c r="K73" s="90"/>
      <c r="L73" s="91">
        <v>3000</v>
      </c>
      <c r="M73" s="91">
        <v>3000</v>
      </c>
      <c r="N73" s="91">
        <v>3000</v>
      </c>
    </row>
    <row r="74" spans="1:14" hidden="1">
      <c r="A74" s="234" t="s">
        <v>161</v>
      </c>
      <c r="B74" s="234"/>
      <c r="C74" s="76" t="s">
        <v>522</v>
      </c>
      <c r="D74" s="76" t="s">
        <v>521</v>
      </c>
      <c r="E74" s="76" t="s">
        <v>522</v>
      </c>
      <c r="F74" s="76">
        <v>611</v>
      </c>
      <c r="G74" s="86" t="s">
        <v>530</v>
      </c>
      <c r="H74" s="86"/>
      <c r="I74" s="76" t="s">
        <v>152</v>
      </c>
      <c r="J74" s="79"/>
      <c r="K74" s="80"/>
      <c r="L74" s="80">
        <v>0</v>
      </c>
      <c r="M74" s="80">
        <v>0</v>
      </c>
      <c r="N74" s="80">
        <v>0</v>
      </c>
    </row>
    <row r="75" spans="1:14" hidden="1">
      <c r="A75" s="235" t="s">
        <v>161</v>
      </c>
      <c r="B75" s="235"/>
      <c r="C75" s="88" t="s">
        <v>522</v>
      </c>
      <c r="D75" s="88" t="s">
        <v>521</v>
      </c>
      <c r="E75" s="88" t="s">
        <v>522</v>
      </c>
      <c r="F75" s="88">
        <v>611</v>
      </c>
      <c r="G75" s="89" t="s">
        <v>530</v>
      </c>
      <c r="H75" s="89">
        <v>0</v>
      </c>
      <c r="I75" s="88" t="s">
        <v>152</v>
      </c>
      <c r="J75" s="67">
        <v>112</v>
      </c>
      <c r="K75" s="90"/>
      <c r="L75" s="93"/>
      <c r="M75" s="93"/>
      <c r="N75" s="93"/>
    </row>
    <row r="76" spans="1:14" hidden="1">
      <c r="A76" s="235" t="s">
        <v>161</v>
      </c>
      <c r="B76" s="235"/>
      <c r="C76" s="88" t="s">
        <v>522</v>
      </c>
      <c r="D76" s="88" t="s">
        <v>521</v>
      </c>
      <c r="E76" s="88" t="s">
        <v>522</v>
      </c>
      <c r="F76" s="88">
        <v>611</v>
      </c>
      <c r="G76" s="89" t="s">
        <v>524</v>
      </c>
      <c r="H76" s="89">
        <v>0</v>
      </c>
      <c r="I76" s="88" t="s">
        <v>152</v>
      </c>
      <c r="J76" s="67">
        <v>112</v>
      </c>
      <c r="K76" s="90"/>
      <c r="L76" s="93"/>
      <c r="M76" s="93"/>
      <c r="N76" s="93"/>
    </row>
    <row r="77" spans="1:14" ht="21.75" customHeight="1">
      <c r="A77" s="234" t="s">
        <v>171</v>
      </c>
      <c r="B77" s="234"/>
      <c r="C77" s="76" t="s">
        <v>522</v>
      </c>
      <c r="D77" s="76" t="s">
        <v>521</v>
      </c>
      <c r="E77" s="76" t="s">
        <v>522</v>
      </c>
      <c r="F77" s="76">
        <v>611</v>
      </c>
      <c r="G77" s="86" t="s">
        <v>531</v>
      </c>
      <c r="H77" s="86"/>
      <c r="I77" s="76" t="s">
        <v>152</v>
      </c>
      <c r="J77" s="79"/>
      <c r="K77" s="113"/>
      <c r="L77" s="87">
        <f>L78</f>
        <v>204800</v>
      </c>
      <c r="M77" s="87">
        <f>M78</f>
        <v>204800</v>
      </c>
      <c r="N77" s="87">
        <f>N78</f>
        <v>204800</v>
      </c>
    </row>
    <row r="78" spans="1:14" ht="22.5" customHeight="1">
      <c r="A78" s="235" t="s">
        <v>171</v>
      </c>
      <c r="B78" s="235"/>
      <c r="C78" s="88" t="s">
        <v>522</v>
      </c>
      <c r="D78" s="88" t="s">
        <v>521</v>
      </c>
      <c r="E78" s="88" t="s">
        <v>522</v>
      </c>
      <c r="F78" s="88">
        <v>611</v>
      </c>
      <c r="G78" s="89" t="s">
        <v>531</v>
      </c>
      <c r="H78" s="89" t="s">
        <v>144</v>
      </c>
      <c r="I78" s="88" t="s">
        <v>152</v>
      </c>
      <c r="J78" s="67">
        <v>119</v>
      </c>
      <c r="K78" s="110"/>
      <c r="L78" s="91">
        <v>204800</v>
      </c>
      <c r="M78" s="91">
        <v>204800</v>
      </c>
      <c r="N78" s="91">
        <v>204800</v>
      </c>
    </row>
    <row r="79" spans="1:14" hidden="1">
      <c r="A79" s="234" t="s">
        <v>194</v>
      </c>
      <c r="B79" s="234"/>
      <c r="C79" s="76" t="s">
        <v>522</v>
      </c>
      <c r="D79" s="76" t="s">
        <v>521</v>
      </c>
      <c r="E79" s="76" t="s">
        <v>522</v>
      </c>
      <c r="F79" s="76">
        <v>611</v>
      </c>
      <c r="G79" s="86" t="s">
        <v>533</v>
      </c>
      <c r="H79" s="86"/>
      <c r="I79" s="76" t="s">
        <v>152</v>
      </c>
      <c r="J79" s="79"/>
      <c r="K79" s="80"/>
      <c r="L79" s="80">
        <v>0</v>
      </c>
      <c r="M79" s="80">
        <v>0</v>
      </c>
      <c r="N79" s="80">
        <v>0</v>
      </c>
    </row>
    <row r="80" spans="1:14" hidden="1">
      <c r="A80" s="235" t="s">
        <v>194</v>
      </c>
      <c r="B80" s="235"/>
      <c r="C80" s="88" t="s">
        <v>522</v>
      </c>
      <c r="D80" s="88" t="s">
        <v>521</v>
      </c>
      <c r="E80" s="88" t="s">
        <v>522</v>
      </c>
      <c r="F80" s="88">
        <v>611</v>
      </c>
      <c r="G80" s="89" t="s">
        <v>533</v>
      </c>
      <c r="H80" s="89">
        <v>0</v>
      </c>
      <c r="I80" s="88" t="s">
        <v>152</v>
      </c>
      <c r="J80" s="67">
        <v>244</v>
      </c>
      <c r="K80" s="90"/>
      <c r="L80" s="93"/>
      <c r="M80" s="93"/>
      <c r="N80" s="93"/>
    </row>
    <row r="81" spans="1:14">
      <c r="A81" s="234" t="s">
        <v>199</v>
      </c>
      <c r="B81" s="234"/>
      <c r="C81" s="76" t="s">
        <v>522</v>
      </c>
      <c r="D81" s="76" t="s">
        <v>521</v>
      </c>
      <c r="E81" s="76" t="s">
        <v>522</v>
      </c>
      <c r="F81" s="76">
        <v>611</v>
      </c>
      <c r="G81" s="86" t="s">
        <v>547</v>
      </c>
      <c r="H81" s="86"/>
      <c r="I81" s="76" t="s">
        <v>152</v>
      </c>
      <c r="J81" s="79"/>
      <c r="K81" s="114"/>
      <c r="L81" s="114">
        <f>L82+L83+L84+L85</f>
        <v>4696900</v>
      </c>
      <c r="M81" s="114">
        <f>M82+M83+M84+M85</f>
        <v>4858900</v>
      </c>
      <c r="N81" s="114">
        <f>N82+N83+N84+N85</f>
        <v>5027100</v>
      </c>
    </row>
    <row r="82" spans="1:14" s="106" customFormat="1" ht="10.199999999999999">
      <c r="A82" s="253" t="s">
        <v>199</v>
      </c>
      <c r="B82" s="253"/>
      <c r="C82" s="103" t="s">
        <v>522</v>
      </c>
      <c r="D82" s="103" t="s">
        <v>521</v>
      </c>
      <c r="E82" s="103" t="s">
        <v>522</v>
      </c>
      <c r="F82" s="103" t="s">
        <v>536</v>
      </c>
      <c r="G82" s="78" t="s">
        <v>547</v>
      </c>
      <c r="H82" s="78" t="s">
        <v>548</v>
      </c>
      <c r="I82" s="103" t="s">
        <v>152</v>
      </c>
      <c r="J82" s="103" t="s">
        <v>195</v>
      </c>
      <c r="K82" s="83"/>
      <c r="L82" s="83">
        <v>202800</v>
      </c>
      <c r="M82" s="83">
        <v>211000</v>
      </c>
      <c r="N82" s="83">
        <v>219400</v>
      </c>
    </row>
    <row r="83" spans="1:14" s="106" customFormat="1" ht="10.199999999999999">
      <c r="A83" s="253" t="s">
        <v>199</v>
      </c>
      <c r="B83" s="253"/>
      <c r="C83" s="103" t="s">
        <v>522</v>
      </c>
      <c r="D83" s="103" t="s">
        <v>521</v>
      </c>
      <c r="E83" s="103" t="s">
        <v>522</v>
      </c>
      <c r="F83" s="103" t="s">
        <v>536</v>
      </c>
      <c r="G83" s="78" t="s">
        <v>547</v>
      </c>
      <c r="H83" s="78" t="s">
        <v>549</v>
      </c>
      <c r="I83" s="103" t="s">
        <v>152</v>
      </c>
      <c r="J83" s="103" t="s">
        <v>232</v>
      </c>
      <c r="K83" s="83"/>
      <c r="L83" s="83">
        <v>1667300</v>
      </c>
      <c r="M83" s="83">
        <v>1733900</v>
      </c>
      <c r="N83" s="83">
        <v>1803300</v>
      </c>
    </row>
    <row r="84" spans="1:14" s="106" customFormat="1" ht="10.199999999999999">
      <c r="A84" s="253" t="s">
        <v>199</v>
      </c>
      <c r="B84" s="253"/>
      <c r="C84" s="103" t="s">
        <v>522</v>
      </c>
      <c r="D84" s="103" t="s">
        <v>521</v>
      </c>
      <c r="E84" s="103" t="s">
        <v>522</v>
      </c>
      <c r="F84" s="103" t="s">
        <v>536</v>
      </c>
      <c r="G84" s="78" t="s">
        <v>547</v>
      </c>
      <c r="H84" s="78" t="s">
        <v>550</v>
      </c>
      <c r="I84" s="103" t="s">
        <v>152</v>
      </c>
      <c r="J84" s="103" t="s">
        <v>232</v>
      </c>
      <c r="K84" s="83"/>
      <c r="L84" s="83">
        <v>2542800</v>
      </c>
      <c r="M84" s="83">
        <v>2618600</v>
      </c>
      <c r="N84" s="83">
        <v>2697200</v>
      </c>
    </row>
    <row r="85" spans="1:14" s="106" customFormat="1" ht="10.199999999999999">
      <c r="A85" s="253" t="s">
        <v>199</v>
      </c>
      <c r="B85" s="253"/>
      <c r="C85" s="103" t="s">
        <v>522</v>
      </c>
      <c r="D85" s="103" t="s">
        <v>521</v>
      </c>
      <c r="E85" s="103" t="s">
        <v>522</v>
      </c>
      <c r="F85" s="103" t="s">
        <v>536</v>
      </c>
      <c r="G85" s="78" t="s">
        <v>547</v>
      </c>
      <c r="H85" s="78" t="s">
        <v>551</v>
      </c>
      <c r="I85" s="103" t="s">
        <v>152</v>
      </c>
      <c r="J85" s="103" t="s">
        <v>195</v>
      </c>
      <c r="K85" s="83"/>
      <c r="L85" s="83">
        <v>284000</v>
      </c>
      <c r="M85" s="83">
        <v>295400</v>
      </c>
      <c r="N85" s="83">
        <v>307200</v>
      </c>
    </row>
    <row r="86" spans="1:14" ht="24" customHeight="1">
      <c r="A86" s="234" t="s">
        <v>203</v>
      </c>
      <c r="B86" s="234"/>
      <c r="C86" s="76" t="s">
        <v>522</v>
      </c>
      <c r="D86" s="76" t="s">
        <v>521</v>
      </c>
      <c r="E86" s="76" t="s">
        <v>522</v>
      </c>
      <c r="F86" s="76">
        <v>611</v>
      </c>
      <c r="G86" s="86" t="s">
        <v>543</v>
      </c>
      <c r="H86" s="86"/>
      <c r="I86" s="76" t="s">
        <v>152</v>
      </c>
      <c r="J86" s="79"/>
      <c r="K86" s="113"/>
      <c r="L86" s="87">
        <f>L87+L88+L89+L90</f>
        <v>1213024.96</v>
      </c>
      <c r="M86" s="87">
        <f>M87+M88+M89+M90</f>
        <v>1213024.96</v>
      </c>
      <c r="N86" s="87">
        <f>N87+N88+N89+N90</f>
        <v>1213024.96</v>
      </c>
    </row>
    <row r="87" spans="1:14" ht="22.5" customHeight="1">
      <c r="A87" s="235" t="s">
        <v>203</v>
      </c>
      <c r="B87" s="235"/>
      <c r="C87" s="88" t="s">
        <v>522</v>
      </c>
      <c r="D87" s="88" t="s">
        <v>521</v>
      </c>
      <c r="E87" s="88" t="s">
        <v>522</v>
      </c>
      <c r="F87" s="88">
        <v>611</v>
      </c>
      <c r="G87" s="89" t="s">
        <v>543</v>
      </c>
      <c r="H87" s="89" t="s">
        <v>144</v>
      </c>
      <c r="I87" s="88" t="s">
        <v>152</v>
      </c>
      <c r="J87" s="67">
        <v>244</v>
      </c>
      <c r="K87" s="110"/>
      <c r="L87" s="91">
        <v>798807.68</v>
      </c>
      <c r="M87" s="91">
        <v>798807.68</v>
      </c>
      <c r="N87" s="91">
        <v>798807.68</v>
      </c>
    </row>
    <row r="88" spans="1:14" ht="22.5" customHeight="1">
      <c r="A88" s="235" t="s">
        <v>203</v>
      </c>
      <c r="B88" s="235"/>
      <c r="C88" s="88" t="s">
        <v>522</v>
      </c>
      <c r="D88" s="88" t="s">
        <v>521</v>
      </c>
      <c r="E88" s="88" t="s">
        <v>522</v>
      </c>
      <c r="F88" s="88">
        <v>611</v>
      </c>
      <c r="G88" s="89" t="s">
        <v>543</v>
      </c>
      <c r="H88" s="89">
        <v>9028</v>
      </c>
      <c r="I88" s="88" t="s">
        <v>152</v>
      </c>
      <c r="J88" s="67">
        <v>244</v>
      </c>
      <c r="K88" s="90"/>
      <c r="L88" s="91">
        <v>20321.28</v>
      </c>
      <c r="M88" s="91">
        <v>20321.28</v>
      </c>
      <c r="N88" s="91">
        <v>20321.28</v>
      </c>
    </row>
    <row r="89" spans="1:14" ht="22.5" customHeight="1">
      <c r="A89" s="235" t="s">
        <v>203</v>
      </c>
      <c r="B89" s="235"/>
      <c r="C89" s="88" t="s">
        <v>522</v>
      </c>
      <c r="D89" s="88" t="s">
        <v>521</v>
      </c>
      <c r="E89" s="88" t="s">
        <v>522</v>
      </c>
      <c r="F89" s="88">
        <v>611</v>
      </c>
      <c r="G89" s="89" t="s">
        <v>543</v>
      </c>
      <c r="H89" s="89">
        <v>9029</v>
      </c>
      <c r="I89" s="88" t="s">
        <v>152</v>
      </c>
      <c r="J89" s="67">
        <v>244</v>
      </c>
      <c r="K89" s="90"/>
      <c r="L89" s="91">
        <v>193896</v>
      </c>
      <c r="M89" s="91">
        <v>193896</v>
      </c>
      <c r="N89" s="91">
        <v>193896</v>
      </c>
    </row>
    <row r="90" spans="1:14" ht="22.5" customHeight="1">
      <c r="A90" s="235" t="s">
        <v>203</v>
      </c>
      <c r="B90" s="235"/>
      <c r="C90" s="88" t="s">
        <v>522</v>
      </c>
      <c r="D90" s="88" t="s">
        <v>521</v>
      </c>
      <c r="E90" s="88" t="s">
        <v>522</v>
      </c>
      <c r="F90" s="88">
        <v>611</v>
      </c>
      <c r="G90" s="89" t="s">
        <v>543</v>
      </c>
      <c r="H90" s="89">
        <v>9241</v>
      </c>
      <c r="I90" s="88" t="s">
        <v>152</v>
      </c>
      <c r="J90" s="67">
        <v>244</v>
      </c>
      <c r="K90" s="110"/>
      <c r="L90" s="115">
        <v>200000</v>
      </c>
      <c r="M90" s="115">
        <v>200000</v>
      </c>
      <c r="N90" s="115">
        <v>200000</v>
      </c>
    </row>
    <row r="91" spans="1:14">
      <c r="A91" s="234" t="s">
        <v>205</v>
      </c>
      <c r="B91" s="234"/>
      <c r="C91" s="76" t="s">
        <v>522</v>
      </c>
      <c r="D91" s="76" t="s">
        <v>521</v>
      </c>
      <c r="E91" s="76" t="s">
        <v>522</v>
      </c>
      <c r="F91" s="76">
        <v>611</v>
      </c>
      <c r="G91" s="86" t="s">
        <v>524</v>
      </c>
      <c r="H91" s="86"/>
      <c r="I91" s="76" t="s">
        <v>152</v>
      </c>
      <c r="J91" s="79"/>
      <c r="K91" s="113"/>
      <c r="L91" s="87">
        <f>L92+L93+L94+L95</f>
        <v>1814685.52</v>
      </c>
      <c r="M91" s="87">
        <f>M92+M93+M94+M95</f>
        <v>1767685.52</v>
      </c>
      <c r="N91" s="87">
        <f>N92+N93+N94+N95</f>
        <v>1804685.52</v>
      </c>
    </row>
    <row r="92" spans="1:14">
      <c r="A92" s="235" t="s">
        <v>205</v>
      </c>
      <c r="B92" s="235"/>
      <c r="C92" s="88" t="s">
        <v>522</v>
      </c>
      <c r="D92" s="88" t="s">
        <v>521</v>
      </c>
      <c r="E92" s="88" t="s">
        <v>522</v>
      </c>
      <c r="F92" s="88">
        <v>611</v>
      </c>
      <c r="G92" s="89" t="s">
        <v>524</v>
      </c>
      <c r="H92" s="89" t="s">
        <v>144</v>
      </c>
      <c r="I92" s="88" t="s">
        <v>152</v>
      </c>
      <c r="J92" s="67">
        <v>244</v>
      </c>
      <c r="K92" s="110"/>
      <c r="L92" s="91">
        <v>342880</v>
      </c>
      <c r="M92" s="91">
        <v>342880</v>
      </c>
      <c r="N92" s="91">
        <v>342880</v>
      </c>
    </row>
    <row r="93" spans="1:14">
      <c r="A93" s="235" t="s">
        <v>205</v>
      </c>
      <c r="B93" s="235"/>
      <c r="C93" s="88" t="s">
        <v>522</v>
      </c>
      <c r="D93" s="88" t="s">
        <v>521</v>
      </c>
      <c r="E93" s="88" t="s">
        <v>522</v>
      </c>
      <c r="F93" s="88">
        <v>611</v>
      </c>
      <c r="G93" s="89" t="s">
        <v>524</v>
      </c>
      <c r="H93" s="89">
        <v>9028</v>
      </c>
      <c r="I93" s="88" t="s">
        <v>152</v>
      </c>
      <c r="J93" s="67">
        <v>244</v>
      </c>
      <c r="K93" s="90"/>
      <c r="L93" s="91">
        <v>57305.52</v>
      </c>
      <c r="M93" s="91">
        <v>57305.52</v>
      </c>
      <c r="N93" s="91">
        <v>57305.52</v>
      </c>
    </row>
    <row r="94" spans="1:14">
      <c r="A94" s="235" t="s">
        <v>205</v>
      </c>
      <c r="B94" s="235"/>
      <c r="C94" s="88" t="s">
        <v>522</v>
      </c>
      <c r="D94" s="88" t="s">
        <v>521</v>
      </c>
      <c r="E94" s="88" t="s">
        <v>522</v>
      </c>
      <c r="F94" s="88">
        <v>611</v>
      </c>
      <c r="G94" s="89" t="s">
        <v>524</v>
      </c>
      <c r="H94" s="89" t="s">
        <v>552</v>
      </c>
      <c r="I94" s="88" t="s">
        <v>152</v>
      </c>
      <c r="J94" s="67">
        <v>244</v>
      </c>
      <c r="K94" s="90"/>
      <c r="L94" s="116">
        <v>1414500</v>
      </c>
      <c r="M94" s="116">
        <v>1367500</v>
      </c>
      <c r="N94" s="116">
        <v>1404500</v>
      </c>
    </row>
    <row r="95" spans="1:14" ht="12.75" customHeight="1">
      <c r="A95" s="258" t="s">
        <v>205</v>
      </c>
      <c r="B95" s="259"/>
      <c r="C95" s="88" t="s">
        <v>522</v>
      </c>
      <c r="D95" s="88" t="s">
        <v>521</v>
      </c>
      <c r="E95" s="88" t="s">
        <v>522</v>
      </c>
      <c r="F95" s="88">
        <v>611</v>
      </c>
      <c r="G95" s="89" t="s">
        <v>524</v>
      </c>
      <c r="H95" s="89" t="s">
        <v>553</v>
      </c>
      <c r="I95" s="88" t="s">
        <v>152</v>
      </c>
      <c r="J95" s="67">
        <v>244</v>
      </c>
      <c r="K95" s="110"/>
      <c r="L95" s="115">
        <v>0</v>
      </c>
      <c r="M95" s="115">
        <v>0</v>
      </c>
      <c r="N95" s="115">
        <v>0</v>
      </c>
    </row>
    <row r="96" spans="1:14">
      <c r="A96" s="234" t="s">
        <v>177</v>
      </c>
      <c r="B96" s="234"/>
      <c r="C96" s="76" t="s">
        <v>522</v>
      </c>
      <c r="D96" s="76" t="s">
        <v>521</v>
      </c>
      <c r="E96" s="76" t="s">
        <v>522</v>
      </c>
      <c r="F96" s="76">
        <v>611</v>
      </c>
      <c r="G96" s="86" t="s">
        <v>554</v>
      </c>
      <c r="H96" s="86"/>
      <c r="I96" s="76" t="s">
        <v>152</v>
      </c>
      <c r="J96" s="79"/>
      <c r="K96" s="80"/>
      <c r="L96" s="98">
        <f>L97+L98+L99</f>
        <v>3934200</v>
      </c>
      <c r="M96" s="98">
        <f>M97+M98</f>
        <v>3909300</v>
      </c>
      <c r="N96" s="98">
        <f>N97+N98</f>
        <v>3884400</v>
      </c>
    </row>
    <row r="97" spans="1:14">
      <c r="A97" s="235" t="s">
        <v>177</v>
      </c>
      <c r="B97" s="235"/>
      <c r="C97" s="88" t="s">
        <v>522</v>
      </c>
      <c r="D97" s="88" t="s">
        <v>521</v>
      </c>
      <c r="E97" s="88" t="s">
        <v>522</v>
      </c>
      <c r="F97" s="88">
        <v>611</v>
      </c>
      <c r="G97" s="89" t="s">
        <v>554</v>
      </c>
      <c r="H97" s="89">
        <v>9030</v>
      </c>
      <c r="I97" s="88" t="s">
        <v>152</v>
      </c>
      <c r="J97" s="67">
        <v>851</v>
      </c>
      <c r="K97" s="90"/>
      <c r="L97" s="91">
        <v>3737700</v>
      </c>
      <c r="M97" s="91">
        <v>3737700</v>
      </c>
      <c r="N97" s="91">
        <v>3737700</v>
      </c>
    </row>
    <row r="98" spans="1:14">
      <c r="A98" s="235" t="s">
        <v>177</v>
      </c>
      <c r="B98" s="235"/>
      <c r="C98" s="88" t="s">
        <v>522</v>
      </c>
      <c r="D98" s="88" t="s">
        <v>521</v>
      </c>
      <c r="E98" s="88" t="s">
        <v>522</v>
      </c>
      <c r="F98" s="88">
        <v>611</v>
      </c>
      <c r="G98" s="89" t="s">
        <v>554</v>
      </c>
      <c r="H98" s="89">
        <v>9031</v>
      </c>
      <c r="I98" s="88" t="s">
        <v>152</v>
      </c>
      <c r="J98" s="67">
        <v>851</v>
      </c>
      <c r="K98" s="90"/>
      <c r="L98" s="91">
        <v>196500</v>
      </c>
      <c r="M98" s="91">
        <v>171600</v>
      </c>
      <c r="N98" s="91">
        <v>146700</v>
      </c>
    </row>
    <row r="99" spans="1:14" hidden="1">
      <c r="A99" s="235" t="s">
        <v>177</v>
      </c>
      <c r="B99" s="235"/>
      <c r="C99" s="88" t="s">
        <v>522</v>
      </c>
      <c r="D99" s="88" t="s">
        <v>521</v>
      </c>
      <c r="E99" s="88" t="s">
        <v>522</v>
      </c>
      <c r="F99" s="88">
        <v>611</v>
      </c>
      <c r="G99" s="89" t="s">
        <v>554</v>
      </c>
      <c r="H99" s="89" t="s">
        <v>144</v>
      </c>
      <c r="I99" s="88" t="s">
        <v>152</v>
      </c>
      <c r="J99" s="67">
        <v>851</v>
      </c>
      <c r="K99" s="90"/>
      <c r="L99" s="91">
        <v>0</v>
      </c>
      <c r="M99" s="111">
        <v>0</v>
      </c>
      <c r="N99" s="111">
        <v>0</v>
      </c>
    </row>
    <row r="100" spans="1:14" ht="21" hidden="1" customHeight="1">
      <c r="A100" s="234" t="s">
        <v>210</v>
      </c>
      <c r="B100" s="234"/>
      <c r="C100" s="76" t="s">
        <v>522</v>
      </c>
      <c r="D100" s="76" t="s">
        <v>521</v>
      </c>
      <c r="E100" s="76" t="s">
        <v>522</v>
      </c>
      <c r="F100" s="76">
        <v>611</v>
      </c>
      <c r="G100" s="86" t="s">
        <v>535</v>
      </c>
      <c r="H100" s="86"/>
      <c r="I100" s="76" t="s">
        <v>152</v>
      </c>
      <c r="J100" s="79"/>
      <c r="K100" s="113"/>
      <c r="L100" s="113">
        <v>0</v>
      </c>
      <c r="M100" s="113">
        <v>0</v>
      </c>
      <c r="N100" s="113">
        <v>0</v>
      </c>
    </row>
    <row r="101" spans="1:14" ht="22.5" hidden="1" customHeight="1">
      <c r="A101" s="235" t="s">
        <v>210</v>
      </c>
      <c r="B101" s="235"/>
      <c r="C101" s="88" t="s">
        <v>522</v>
      </c>
      <c r="D101" s="88" t="s">
        <v>521</v>
      </c>
      <c r="E101" s="88" t="s">
        <v>522</v>
      </c>
      <c r="F101" s="88">
        <v>611</v>
      </c>
      <c r="G101" s="89" t="s">
        <v>535</v>
      </c>
      <c r="H101" s="89" t="s">
        <v>144</v>
      </c>
      <c r="I101" s="88" t="s">
        <v>152</v>
      </c>
      <c r="J101" s="67">
        <v>244</v>
      </c>
      <c r="K101" s="110"/>
      <c r="L101" s="115">
        <v>0</v>
      </c>
      <c r="M101" s="115">
        <v>0</v>
      </c>
      <c r="N101" s="115">
        <v>0</v>
      </c>
    </row>
    <row r="102" spans="1:14" ht="21" customHeight="1">
      <c r="A102" s="234" t="s">
        <v>217</v>
      </c>
      <c r="B102" s="234"/>
      <c r="C102" s="76" t="s">
        <v>522</v>
      </c>
      <c r="D102" s="76" t="s">
        <v>521</v>
      </c>
      <c r="E102" s="76" t="s">
        <v>522</v>
      </c>
      <c r="F102" s="76">
        <v>611</v>
      </c>
      <c r="G102" s="86" t="s">
        <v>555</v>
      </c>
      <c r="H102" s="86"/>
      <c r="I102" s="76" t="s">
        <v>152</v>
      </c>
      <c r="J102" s="79"/>
      <c r="K102" s="80"/>
      <c r="L102" s="87">
        <f>L104</f>
        <v>44689.52</v>
      </c>
      <c r="M102" s="87">
        <f>M104</f>
        <v>44689.52</v>
      </c>
      <c r="N102" s="87">
        <f>N104</f>
        <v>44689.52</v>
      </c>
    </row>
    <row r="103" spans="1:14" ht="22.5" hidden="1" customHeight="1">
      <c r="A103" s="235" t="s">
        <v>217</v>
      </c>
      <c r="B103" s="235"/>
      <c r="C103" s="88" t="s">
        <v>522</v>
      </c>
      <c r="D103" s="88" t="s">
        <v>521</v>
      </c>
      <c r="E103" s="88" t="s">
        <v>522</v>
      </c>
      <c r="F103" s="88">
        <v>611</v>
      </c>
      <c r="G103" s="89" t="s">
        <v>556</v>
      </c>
      <c r="H103" s="89">
        <v>9331</v>
      </c>
      <c r="I103" s="88" t="s">
        <v>152</v>
      </c>
      <c r="J103" s="67">
        <v>244</v>
      </c>
      <c r="K103" s="90"/>
      <c r="L103" s="91"/>
      <c r="M103" s="91"/>
      <c r="N103" s="91"/>
    </row>
    <row r="104" spans="1:14" ht="22.5" customHeight="1">
      <c r="A104" s="235" t="s">
        <v>217</v>
      </c>
      <c r="B104" s="235"/>
      <c r="C104" s="88" t="s">
        <v>522</v>
      </c>
      <c r="D104" s="88" t="s">
        <v>521</v>
      </c>
      <c r="E104" s="88" t="s">
        <v>522</v>
      </c>
      <c r="F104" s="88">
        <v>611</v>
      </c>
      <c r="G104" s="89" t="s">
        <v>537</v>
      </c>
      <c r="H104" s="89" t="s">
        <v>144</v>
      </c>
      <c r="I104" s="88" t="s">
        <v>152</v>
      </c>
      <c r="J104" s="67">
        <v>244</v>
      </c>
      <c r="K104" s="90"/>
      <c r="L104" s="91">
        <v>44689.52</v>
      </c>
      <c r="M104" s="91">
        <v>44689.52</v>
      </c>
      <c r="N104" s="91">
        <v>44689.52</v>
      </c>
    </row>
    <row r="105" spans="1:14">
      <c r="A105" s="260"/>
      <c r="B105" s="260"/>
      <c r="C105" s="76" t="s">
        <v>522</v>
      </c>
      <c r="D105" s="76" t="s">
        <v>521</v>
      </c>
      <c r="E105" s="76" t="s">
        <v>522</v>
      </c>
      <c r="F105" s="76">
        <v>612</v>
      </c>
      <c r="G105" s="77"/>
      <c r="H105" s="77"/>
      <c r="I105" s="76" t="s">
        <v>152</v>
      </c>
      <c r="J105" s="67"/>
      <c r="K105" s="80"/>
      <c r="L105" s="81">
        <f>L106+L111</f>
        <v>1972500</v>
      </c>
      <c r="M105" s="81">
        <f>M106+M111</f>
        <v>2297500</v>
      </c>
      <c r="N105" s="81">
        <f>N106+N111</f>
        <v>1667500</v>
      </c>
    </row>
    <row r="106" spans="1:14">
      <c r="A106" s="234" t="s">
        <v>205</v>
      </c>
      <c r="B106" s="234"/>
      <c r="C106" s="76" t="s">
        <v>522</v>
      </c>
      <c r="D106" s="76" t="s">
        <v>521</v>
      </c>
      <c r="E106" s="76" t="s">
        <v>522</v>
      </c>
      <c r="F106" s="76">
        <v>612</v>
      </c>
      <c r="G106" s="86" t="s">
        <v>524</v>
      </c>
      <c r="H106" s="86"/>
      <c r="I106" s="76" t="s">
        <v>152</v>
      </c>
      <c r="J106" s="79"/>
      <c r="K106" s="117"/>
      <c r="L106" s="81">
        <f>L107+L108+L110+L109</f>
        <v>1307500</v>
      </c>
      <c r="M106" s="81">
        <f>M107+M108+M110</f>
        <v>1307500</v>
      </c>
      <c r="N106" s="81">
        <f>N107+N108+N110</f>
        <v>1307500</v>
      </c>
    </row>
    <row r="107" spans="1:14" s="102" customFormat="1" ht="19.95" customHeight="1">
      <c r="A107" s="253" t="s">
        <v>205</v>
      </c>
      <c r="B107" s="253"/>
      <c r="C107" s="103" t="s">
        <v>522</v>
      </c>
      <c r="D107" s="103" t="s">
        <v>521</v>
      </c>
      <c r="E107" s="103" t="s">
        <v>522</v>
      </c>
      <c r="F107" s="103" t="s">
        <v>523</v>
      </c>
      <c r="G107" s="78" t="s">
        <v>524</v>
      </c>
      <c r="H107" s="78" t="s">
        <v>557</v>
      </c>
      <c r="I107" s="103" t="s">
        <v>152</v>
      </c>
      <c r="J107" s="103" t="s">
        <v>195</v>
      </c>
      <c r="K107" s="118"/>
      <c r="L107" s="105">
        <v>1063100</v>
      </c>
      <c r="M107" s="105">
        <v>1063100</v>
      </c>
      <c r="N107" s="105">
        <v>1063100</v>
      </c>
    </row>
    <row r="108" spans="1:14" s="102" customFormat="1" ht="19.95" customHeight="1">
      <c r="A108" s="253" t="s">
        <v>205</v>
      </c>
      <c r="B108" s="253"/>
      <c r="C108" s="103" t="s">
        <v>522</v>
      </c>
      <c r="D108" s="103" t="s">
        <v>521</v>
      </c>
      <c r="E108" s="103" t="s">
        <v>522</v>
      </c>
      <c r="F108" s="103" t="s">
        <v>523</v>
      </c>
      <c r="G108" s="78" t="s">
        <v>524</v>
      </c>
      <c r="H108" s="78" t="s">
        <v>558</v>
      </c>
      <c r="I108" s="103" t="s">
        <v>152</v>
      </c>
      <c r="J108" s="103" t="s">
        <v>415</v>
      </c>
      <c r="K108" s="118"/>
      <c r="L108" s="105">
        <v>244400</v>
      </c>
      <c r="M108" s="105">
        <v>244400</v>
      </c>
      <c r="N108" s="105">
        <v>244400</v>
      </c>
    </row>
    <row r="109" spans="1:14" s="102" customFormat="1" ht="19.95" hidden="1" customHeight="1">
      <c r="A109" s="253" t="s">
        <v>205</v>
      </c>
      <c r="B109" s="253"/>
      <c r="C109" s="103" t="s">
        <v>522</v>
      </c>
      <c r="D109" s="103" t="s">
        <v>521</v>
      </c>
      <c r="E109" s="103" t="s">
        <v>522</v>
      </c>
      <c r="F109" s="103" t="s">
        <v>523</v>
      </c>
      <c r="G109" s="78" t="s">
        <v>524</v>
      </c>
      <c r="H109" s="78" t="s">
        <v>559</v>
      </c>
      <c r="I109" s="103" t="s">
        <v>152</v>
      </c>
      <c r="J109" s="103" t="s">
        <v>195</v>
      </c>
      <c r="K109" s="118"/>
      <c r="L109" s="105">
        <v>0</v>
      </c>
      <c r="M109" s="105">
        <v>0</v>
      </c>
      <c r="N109" s="105">
        <v>0</v>
      </c>
    </row>
    <row r="110" spans="1:14" s="102" customFormat="1" ht="19.95" hidden="1" customHeight="1">
      <c r="A110" s="253" t="s">
        <v>205</v>
      </c>
      <c r="B110" s="253"/>
      <c r="C110" s="103" t="s">
        <v>522</v>
      </c>
      <c r="D110" s="103" t="s">
        <v>521</v>
      </c>
      <c r="E110" s="103" t="s">
        <v>522</v>
      </c>
      <c r="F110" s="103" t="s">
        <v>523</v>
      </c>
      <c r="G110" s="78" t="s">
        <v>524</v>
      </c>
      <c r="H110" s="78" t="s">
        <v>560</v>
      </c>
      <c r="I110" s="103" t="s">
        <v>152</v>
      </c>
      <c r="J110" s="103" t="s">
        <v>195</v>
      </c>
      <c r="K110" s="118"/>
      <c r="L110" s="105">
        <v>0</v>
      </c>
      <c r="M110" s="105">
        <v>0</v>
      </c>
      <c r="N110" s="105">
        <v>0</v>
      </c>
    </row>
    <row r="111" spans="1:14" s="102" customFormat="1" ht="19.95" customHeight="1">
      <c r="A111" s="254" t="s">
        <v>210</v>
      </c>
      <c r="B111" s="255"/>
      <c r="C111" s="99" t="s">
        <v>522</v>
      </c>
      <c r="D111" s="99" t="s">
        <v>521</v>
      </c>
      <c r="E111" s="99" t="s">
        <v>522</v>
      </c>
      <c r="F111" s="99" t="s">
        <v>523</v>
      </c>
      <c r="G111" s="96" t="s">
        <v>535</v>
      </c>
      <c r="H111" s="96"/>
      <c r="I111" s="99" t="s">
        <v>152</v>
      </c>
      <c r="J111" s="99"/>
      <c r="K111" s="100"/>
      <c r="L111" s="101">
        <f>L112</f>
        <v>665000</v>
      </c>
      <c r="M111" s="101">
        <f>M112</f>
        <v>990000</v>
      </c>
      <c r="N111" s="101">
        <f>N112</f>
        <v>360000</v>
      </c>
    </row>
    <row r="112" spans="1:14" s="102" customFormat="1" ht="22.95" customHeight="1">
      <c r="A112" s="256" t="s">
        <v>210</v>
      </c>
      <c r="B112" s="257"/>
      <c r="C112" s="103" t="s">
        <v>522</v>
      </c>
      <c r="D112" s="103" t="s">
        <v>521</v>
      </c>
      <c r="E112" s="103" t="s">
        <v>522</v>
      </c>
      <c r="F112" s="103" t="s">
        <v>523</v>
      </c>
      <c r="G112" s="78" t="s">
        <v>535</v>
      </c>
      <c r="H112" s="78" t="s">
        <v>561</v>
      </c>
      <c r="I112" s="103" t="s">
        <v>152</v>
      </c>
      <c r="J112" s="103" t="s">
        <v>195</v>
      </c>
      <c r="K112" s="118"/>
      <c r="L112" s="105">
        <v>665000</v>
      </c>
      <c r="M112" s="105">
        <v>990000</v>
      </c>
      <c r="N112" s="105">
        <v>360000</v>
      </c>
    </row>
    <row r="113" spans="1:14" ht="45" customHeight="1">
      <c r="A113" s="237" t="s">
        <v>562</v>
      </c>
      <c r="B113" s="237"/>
      <c r="C113" s="94" t="s">
        <v>545</v>
      </c>
      <c r="D113" s="94"/>
      <c r="E113" s="94"/>
      <c r="F113" s="94"/>
      <c r="G113" s="94"/>
      <c r="H113" s="94"/>
      <c r="I113" s="94"/>
      <c r="J113" s="95"/>
      <c r="K113" s="112">
        <f>K114+K115+K116+K125+K129</f>
        <v>0</v>
      </c>
      <c r="L113" s="119">
        <f>L114+L115+L116+L117+L121+L120+L122+L125+L126+L130+L129+L131+L128</f>
        <v>5897817</v>
      </c>
      <c r="M113" s="119">
        <f>M114+M115+M116+M117+M121+M120+M122+M125+M126+M130+M129+M131+M128</f>
        <v>5897817</v>
      </c>
      <c r="N113" s="119">
        <f>N114+N115+N116+N117+N121+N120+N122+N125+N126+N130+N129+N131+N128</f>
        <v>5897817</v>
      </c>
    </row>
    <row r="114" spans="1:14">
      <c r="A114" s="235" t="s">
        <v>563</v>
      </c>
      <c r="B114" s="235"/>
      <c r="C114" s="226" t="s">
        <v>564</v>
      </c>
      <c r="D114" s="226"/>
      <c r="E114" s="226"/>
      <c r="F114" s="226"/>
      <c r="G114" s="226"/>
      <c r="H114" s="226"/>
      <c r="I114" s="88"/>
      <c r="J114" s="67">
        <v>111</v>
      </c>
      <c r="K114" s="67"/>
      <c r="L114" s="120">
        <v>3744300</v>
      </c>
      <c r="M114" s="120">
        <v>3744300</v>
      </c>
      <c r="N114" s="120">
        <v>3744300</v>
      </c>
    </row>
    <row r="115" spans="1:14">
      <c r="A115" s="235" t="s">
        <v>161</v>
      </c>
      <c r="B115" s="235"/>
      <c r="C115" s="226" t="s">
        <v>564</v>
      </c>
      <c r="D115" s="226"/>
      <c r="E115" s="226"/>
      <c r="F115" s="226"/>
      <c r="G115" s="226"/>
      <c r="H115" s="226"/>
      <c r="I115" s="88"/>
      <c r="J115" s="67">
        <v>111</v>
      </c>
      <c r="K115" s="121"/>
      <c r="L115" s="120">
        <v>6000</v>
      </c>
      <c r="M115" s="120">
        <v>6000</v>
      </c>
      <c r="N115" s="120">
        <v>6000</v>
      </c>
    </row>
    <row r="116" spans="1:14" ht="22.5" customHeight="1">
      <c r="A116" s="235" t="s">
        <v>565</v>
      </c>
      <c r="B116" s="235"/>
      <c r="C116" s="226" t="s">
        <v>564</v>
      </c>
      <c r="D116" s="226"/>
      <c r="E116" s="226"/>
      <c r="F116" s="226"/>
      <c r="G116" s="226"/>
      <c r="H116" s="226"/>
      <c r="I116" s="88"/>
      <c r="J116" s="67">
        <v>119</v>
      </c>
      <c r="K116" s="67"/>
      <c r="L116" s="120">
        <v>1130800</v>
      </c>
      <c r="M116" s="120">
        <v>1130800</v>
      </c>
      <c r="N116" s="120">
        <v>1130800</v>
      </c>
    </row>
    <row r="117" spans="1:14">
      <c r="A117" s="235" t="s">
        <v>194</v>
      </c>
      <c r="B117" s="235"/>
      <c r="C117" s="226" t="s">
        <v>564</v>
      </c>
      <c r="D117" s="226"/>
      <c r="E117" s="226"/>
      <c r="F117" s="226"/>
      <c r="G117" s="226"/>
      <c r="H117" s="226"/>
      <c r="I117" s="88"/>
      <c r="J117" s="67">
        <v>244</v>
      </c>
      <c r="K117" s="67"/>
      <c r="L117" s="120">
        <v>84000</v>
      </c>
      <c r="M117" s="120">
        <v>84000</v>
      </c>
      <c r="N117" s="120">
        <v>84000</v>
      </c>
    </row>
    <row r="118" spans="1:14" hidden="1">
      <c r="A118" s="235" t="s">
        <v>197</v>
      </c>
      <c r="B118" s="235"/>
      <c r="C118" s="226" t="s">
        <v>564</v>
      </c>
      <c r="D118" s="226"/>
      <c r="E118" s="226"/>
      <c r="F118" s="226"/>
      <c r="G118" s="226"/>
      <c r="H118" s="226"/>
      <c r="I118" s="88"/>
      <c r="J118" s="67"/>
      <c r="K118" s="67"/>
      <c r="L118" s="120"/>
      <c r="M118" s="120"/>
      <c r="N118" s="120"/>
    </row>
    <row r="119" spans="1:14" hidden="1">
      <c r="A119" s="235" t="s">
        <v>199</v>
      </c>
      <c r="B119" s="235"/>
      <c r="C119" s="226" t="s">
        <v>564</v>
      </c>
      <c r="D119" s="226"/>
      <c r="E119" s="226"/>
      <c r="F119" s="226"/>
      <c r="G119" s="226"/>
      <c r="H119" s="226"/>
      <c r="I119" s="88"/>
      <c r="J119" s="67"/>
      <c r="K119" s="67"/>
      <c r="L119" s="120"/>
      <c r="M119" s="120"/>
      <c r="N119" s="120"/>
    </row>
    <row r="120" spans="1:14" ht="22.5" hidden="1" customHeight="1">
      <c r="A120" s="235" t="s">
        <v>201</v>
      </c>
      <c r="B120" s="235"/>
      <c r="C120" s="226" t="s">
        <v>564</v>
      </c>
      <c r="D120" s="226"/>
      <c r="E120" s="226"/>
      <c r="F120" s="226"/>
      <c r="G120" s="226"/>
      <c r="H120" s="226"/>
      <c r="I120" s="88"/>
      <c r="J120" s="67">
        <v>244</v>
      </c>
      <c r="K120" s="67"/>
      <c r="L120" s="120">
        <v>0</v>
      </c>
      <c r="M120" s="120">
        <v>0</v>
      </c>
      <c r="N120" s="120">
        <v>0</v>
      </c>
    </row>
    <row r="121" spans="1:14" ht="22.5" customHeight="1">
      <c r="A121" s="235" t="s">
        <v>566</v>
      </c>
      <c r="B121" s="235"/>
      <c r="C121" s="226" t="s">
        <v>564</v>
      </c>
      <c r="D121" s="226"/>
      <c r="E121" s="226"/>
      <c r="F121" s="226"/>
      <c r="G121" s="226"/>
      <c r="H121" s="226"/>
      <c r="I121" s="88"/>
      <c r="J121" s="67">
        <v>244</v>
      </c>
      <c r="K121" s="67"/>
      <c r="L121" s="120">
        <v>65000</v>
      </c>
      <c r="M121" s="120">
        <v>65000</v>
      </c>
      <c r="N121" s="120">
        <v>65000</v>
      </c>
    </row>
    <row r="122" spans="1:14">
      <c r="A122" s="235" t="s">
        <v>567</v>
      </c>
      <c r="B122" s="235"/>
      <c r="C122" s="226" t="s">
        <v>564</v>
      </c>
      <c r="D122" s="226"/>
      <c r="E122" s="226"/>
      <c r="F122" s="226"/>
      <c r="G122" s="226"/>
      <c r="H122" s="226"/>
      <c r="I122" s="88"/>
      <c r="J122" s="67">
        <v>244</v>
      </c>
      <c r="K122" s="67"/>
      <c r="L122" s="120">
        <v>103120</v>
      </c>
      <c r="M122" s="120">
        <v>103120</v>
      </c>
      <c r="N122" s="120">
        <v>103120</v>
      </c>
    </row>
    <row r="123" spans="1:14" ht="22.5" hidden="1" customHeight="1">
      <c r="A123" s="235" t="s">
        <v>568</v>
      </c>
      <c r="B123" s="235"/>
      <c r="C123" s="226" t="s">
        <v>564</v>
      </c>
      <c r="D123" s="226"/>
      <c r="E123" s="226"/>
      <c r="F123" s="226"/>
      <c r="G123" s="226"/>
      <c r="H123" s="226"/>
      <c r="I123" s="88"/>
      <c r="J123" s="67"/>
      <c r="K123" s="67"/>
      <c r="L123" s="120"/>
      <c r="M123" s="120"/>
      <c r="N123" s="120"/>
    </row>
    <row r="124" spans="1:14" ht="52.8" hidden="1" customHeight="1">
      <c r="A124" s="235" t="s">
        <v>569</v>
      </c>
      <c r="B124" s="235"/>
      <c r="C124" s="226" t="s">
        <v>564</v>
      </c>
      <c r="D124" s="226"/>
      <c r="E124" s="226"/>
      <c r="F124" s="226"/>
      <c r="G124" s="226"/>
      <c r="H124" s="226"/>
      <c r="I124" s="88"/>
      <c r="J124" s="67"/>
      <c r="K124" s="67"/>
      <c r="L124" s="120"/>
      <c r="M124" s="120"/>
      <c r="N124" s="120"/>
    </row>
    <row r="125" spans="1:14">
      <c r="A125" s="235" t="s">
        <v>177</v>
      </c>
      <c r="B125" s="235"/>
      <c r="C125" s="226" t="s">
        <v>564</v>
      </c>
      <c r="D125" s="226"/>
      <c r="E125" s="226"/>
      <c r="F125" s="226"/>
      <c r="G125" s="226"/>
      <c r="H125" s="226"/>
      <c r="I125" s="88"/>
      <c r="J125" s="67">
        <v>851</v>
      </c>
      <c r="K125" s="121"/>
      <c r="L125" s="120">
        <v>157097</v>
      </c>
      <c r="M125" s="120">
        <v>157097</v>
      </c>
      <c r="N125" s="120">
        <v>157097</v>
      </c>
    </row>
    <row r="126" spans="1:14" s="122" customFormat="1" hidden="1">
      <c r="A126" s="235" t="s">
        <v>177</v>
      </c>
      <c r="B126" s="235"/>
      <c r="C126" s="226" t="s">
        <v>564</v>
      </c>
      <c r="D126" s="226"/>
      <c r="E126" s="226"/>
      <c r="F126" s="226"/>
      <c r="G126" s="226"/>
      <c r="H126" s="226"/>
      <c r="I126" s="88"/>
      <c r="J126" s="67">
        <v>853</v>
      </c>
      <c r="K126" s="121"/>
      <c r="L126" s="120">
        <v>0</v>
      </c>
      <c r="M126" s="120">
        <v>0</v>
      </c>
      <c r="N126" s="120">
        <v>0</v>
      </c>
    </row>
    <row r="127" spans="1:14" ht="23.4" hidden="1" customHeight="1">
      <c r="A127" s="235" t="s">
        <v>570</v>
      </c>
      <c r="B127" s="235"/>
      <c r="C127" s="226" t="s">
        <v>564</v>
      </c>
      <c r="D127" s="226"/>
      <c r="E127" s="226"/>
      <c r="F127" s="226"/>
      <c r="G127" s="226"/>
      <c r="H127" s="226"/>
      <c r="I127" s="88"/>
      <c r="J127" s="67">
        <v>853</v>
      </c>
      <c r="K127" s="121"/>
      <c r="L127" s="120"/>
      <c r="M127" s="120"/>
      <c r="N127" s="120"/>
    </row>
    <row r="128" spans="1:14" s="127" customFormat="1" ht="62.4" hidden="1" customHeight="1">
      <c r="A128" s="261" t="s">
        <v>348</v>
      </c>
      <c r="B128" s="261"/>
      <c r="C128" s="227" t="s">
        <v>564</v>
      </c>
      <c r="D128" s="227"/>
      <c r="E128" s="227"/>
      <c r="F128" s="227"/>
      <c r="G128" s="227"/>
      <c r="H128" s="227"/>
      <c r="I128" s="123"/>
      <c r="J128" s="124">
        <v>853</v>
      </c>
      <c r="K128" s="125"/>
      <c r="L128" s="126"/>
      <c r="M128" s="126"/>
      <c r="N128" s="126"/>
    </row>
    <row r="129" spans="1:14" ht="22.5" customHeight="1">
      <c r="A129" s="235" t="s">
        <v>210</v>
      </c>
      <c r="B129" s="235"/>
      <c r="C129" s="226" t="s">
        <v>564</v>
      </c>
      <c r="D129" s="226"/>
      <c r="E129" s="226"/>
      <c r="F129" s="226"/>
      <c r="G129" s="226"/>
      <c r="H129" s="226"/>
      <c r="I129" s="88"/>
      <c r="J129" s="67">
        <v>244</v>
      </c>
      <c r="K129" s="121"/>
      <c r="L129" s="120">
        <v>400000</v>
      </c>
      <c r="M129" s="120">
        <v>400000</v>
      </c>
      <c r="N129" s="120">
        <v>400000</v>
      </c>
    </row>
    <row r="130" spans="1:14" ht="22.5" customHeight="1">
      <c r="A130" s="235" t="s">
        <v>217</v>
      </c>
      <c r="B130" s="235"/>
      <c r="C130" s="226" t="s">
        <v>564</v>
      </c>
      <c r="D130" s="226"/>
      <c r="E130" s="226"/>
      <c r="F130" s="226"/>
      <c r="G130" s="226"/>
      <c r="H130" s="226"/>
      <c r="I130" s="88"/>
      <c r="J130" s="67">
        <v>244</v>
      </c>
      <c r="K130" s="67"/>
      <c r="L130" s="120">
        <v>207500</v>
      </c>
      <c r="M130" s="120">
        <v>207500</v>
      </c>
      <c r="N130" s="120">
        <v>207500</v>
      </c>
    </row>
    <row r="131" spans="1:14" ht="45" hidden="1" customHeight="1">
      <c r="A131" s="235" t="s">
        <v>228</v>
      </c>
      <c r="B131" s="235"/>
      <c r="C131" s="226" t="s">
        <v>564</v>
      </c>
      <c r="D131" s="226"/>
      <c r="E131" s="226"/>
      <c r="F131" s="226"/>
      <c r="G131" s="226"/>
      <c r="H131" s="226"/>
      <c r="I131" s="88"/>
      <c r="J131" s="67">
        <v>244</v>
      </c>
      <c r="K131" s="67"/>
      <c r="L131" s="120">
        <v>0</v>
      </c>
      <c r="M131" s="128">
        <v>0</v>
      </c>
      <c r="N131" s="128">
        <v>0</v>
      </c>
    </row>
    <row r="132" spans="1:14" ht="18" customHeight="1">
      <c r="A132" s="267" t="s">
        <v>571</v>
      </c>
      <c r="B132" s="267"/>
      <c r="C132" s="61"/>
      <c r="D132" s="61"/>
      <c r="E132" s="61"/>
      <c r="F132" s="61"/>
      <c r="G132" s="61"/>
      <c r="H132" s="61"/>
      <c r="I132" s="61"/>
      <c r="J132" s="60"/>
      <c r="K132" s="60"/>
      <c r="L132" s="60"/>
      <c r="M132" s="60"/>
      <c r="N132" s="60"/>
    </row>
    <row r="133" spans="1:14" ht="12" customHeight="1">
      <c r="A133" s="129"/>
      <c r="B133" s="129"/>
      <c r="C133" s="61"/>
      <c r="D133" s="61"/>
      <c r="E133" s="61"/>
      <c r="F133" s="61"/>
      <c r="G133" s="61"/>
      <c r="H133" s="61"/>
      <c r="I133" s="61"/>
      <c r="J133" s="60"/>
      <c r="K133" s="60"/>
      <c r="L133" s="60"/>
      <c r="M133" s="60"/>
      <c r="N133" s="60"/>
    </row>
    <row r="134" spans="1:14" ht="13.8">
      <c r="A134" s="265" t="s">
        <v>572</v>
      </c>
      <c r="B134" s="265"/>
      <c r="C134" s="265"/>
      <c r="D134" s="61"/>
      <c r="E134" s="61"/>
      <c r="F134" s="61"/>
      <c r="G134" s="130"/>
      <c r="H134" s="131"/>
      <c r="I134" s="131"/>
      <c r="J134" s="132"/>
      <c r="K134" s="263" t="s">
        <v>573</v>
      </c>
      <c r="L134" s="263"/>
      <c r="M134" s="263"/>
      <c r="N134" s="60"/>
    </row>
    <row r="135" spans="1:14" ht="9" customHeight="1">
      <c r="A135" s="60"/>
      <c r="B135" s="60"/>
      <c r="C135" s="61"/>
      <c r="D135" s="61"/>
      <c r="E135" s="61"/>
      <c r="F135" s="61"/>
      <c r="G135" s="264"/>
      <c r="H135" s="264"/>
      <c r="I135" s="264"/>
      <c r="J135" s="264"/>
      <c r="K135" s="264"/>
      <c r="L135" s="264"/>
      <c r="M135" s="132"/>
      <c r="N135" s="60"/>
    </row>
    <row r="136" spans="1:14" ht="13.8">
      <c r="A136" s="133" t="s">
        <v>574</v>
      </c>
      <c r="B136" s="60"/>
      <c r="C136" s="61"/>
      <c r="D136" s="61"/>
      <c r="E136" s="61"/>
      <c r="F136" s="61"/>
      <c r="G136" s="131"/>
      <c r="H136" s="131"/>
      <c r="I136" s="131"/>
      <c r="J136" s="132"/>
      <c r="K136" s="132"/>
      <c r="L136" s="132"/>
      <c r="M136" s="132"/>
      <c r="N136" s="60"/>
    </row>
    <row r="137" spans="1:14" ht="13.8">
      <c r="A137" s="265" t="s">
        <v>575</v>
      </c>
      <c r="B137" s="265"/>
      <c r="C137" s="265"/>
      <c r="D137" s="61"/>
      <c r="E137" s="61"/>
      <c r="F137" s="61"/>
      <c r="G137" s="130"/>
      <c r="H137" s="131"/>
      <c r="I137" s="131"/>
      <c r="J137" s="132"/>
      <c r="K137" s="263" t="s">
        <v>576</v>
      </c>
      <c r="L137" s="263"/>
      <c r="M137" s="263"/>
      <c r="N137" s="60"/>
    </row>
    <row r="138" spans="1:14" ht="13.8">
      <c r="A138" s="60"/>
      <c r="B138" s="60"/>
      <c r="C138" s="61"/>
      <c r="D138" s="61"/>
      <c r="E138" s="61"/>
      <c r="F138" s="61"/>
      <c r="G138" s="264"/>
      <c r="H138" s="264"/>
      <c r="I138" s="264"/>
      <c r="J138" s="264"/>
      <c r="K138" s="264"/>
      <c r="L138" s="264"/>
      <c r="M138" s="132"/>
      <c r="N138" s="60"/>
    </row>
    <row r="139" spans="1:14" ht="13.8">
      <c r="A139" s="265" t="s">
        <v>577</v>
      </c>
      <c r="B139" s="265"/>
      <c r="C139" s="265"/>
      <c r="D139" s="266"/>
      <c r="E139" s="266"/>
      <c r="F139" s="130"/>
      <c r="G139" s="131"/>
      <c r="H139" s="131"/>
      <c r="I139" s="131"/>
      <c r="J139" s="132"/>
      <c r="K139" s="132"/>
      <c r="L139" s="134" t="s">
        <v>576</v>
      </c>
      <c r="M139" s="132"/>
      <c r="N139" s="60"/>
    </row>
    <row r="140" spans="1:14" ht="13.2" customHeight="1">
      <c r="A140" s="60"/>
      <c r="B140" s="60"/>
      <c r="C140" s="61"/>
      <c r="D140" s="262"/>
      <c r="E140" s="262"/>
      <c r="F140" s="262"/>
      <c r="G140" s="135"/>
      <c r="H140" s="135"/>
      <c r="I140" s="135"/>
      <c r="J140" s="136"/>
      <c r="K140" s="136"/>
      <c r="L140" s="137"/>
      <c r="M140" s="138"/>
      <c r="N140" s="60"/>
    </row>
    <row r="141" spans="1:14">
      <c r="G141" s="140"/>
      <c r="H141" s="140"/>
      <c r="I141" s="140"/>
      <c r="J141" s="66"/>
      <c r="K141" s="66"/>
      <c r="L141" s="66"/>
      <c r="M141" s="66"/>
    </row>
  </sheetData>
  <mergeCells count="160">
    <mergeCell ref="D140:F140"/>
    <mergeCell ref="K134:M134"/>
    <mergeCell ref="G135:L135"/>
    <mergeCell ref="A137:C137"/>
    <mergeCell ref="K137:M137"/>
    <mergeCell ref="G138:L138"/>
    <mergeCell ref="A139:C139"/>
    <mergeCell ref="D139:E139"/>
    <mergeCell ref="A130:B130"/>
    <mergeCell ref="C130:H130"/>
    <mergeCell ref="A131:B131"/>
    <mergeCell ref="C131:H131"/>
    <mergeCell ref="A132:B132"/>
    <mergeCell ref="A134:C134"/>
    <mergeCell ref="A127:B127"/>
    <mergeCell ref="C127:H127"/>
    <mergeCell ref="A128:B128"/>
    <mergeCell ref="C128:H128"/>
    <mergeCell ref="A129:B129"/>
    <mergeCell ref="C129:H129"/>
    <mergeCell ref="A124:B124"/>
    <mergeCell ref="C124:H124"/>
    <mergeCell ref="A125:B125"/>
    <mergeCell ref="C125:H125"/>
    <mergeCell ref="A126:B126"/>
    <mergeCell ref="C126:H126"/>
    <mergeCell ref="A121:B121"/>
    <mergeCell ref="C121:H121"/>
    <mergeCell ref="A122:B122"/>
    <mergeCell ref="C122:H122"/>
    <mergeCell ref="A123:B123"/>
    <mergeCell ref="C123:H123"/>
    <mergeCell ref="A118:B118"/>
    <mergeCell ref="C118:H118"/>
    <mergeCell ref="A119:B119"/>
    <mergeCell ref="C119:H119"/>
    <mergeCell ref="A120:B120"/>
    <mergeCell ref="C120:H120"/>
    <mergeCell ref="A115:B115"/>
    <mergeCell ref="C115:H115"/>
    <mergeCell ref="A116:B116"/>
    <mergeCell ref="C116:H116"/>
    <mergeCell ref="A117:B117"/>
    <mergeCell ref="C117:H117"/>
    <mergeCell ref="A110:B110"/>
    <mergeCell ref="A111:B111"/>
    <mergeCell ref="A112:B112"/>
    <mergeCell ref="A113:B113"/>
    <mergeCell ref="A114:B114"/>
    <mergeCell ref="C114:H114"/>
    <mergeCell ref="A104:B104"/>
    <mergeCell ref="A105:B105"/>
    <mergeCell ref="A106:B106"/>
    <mergeCell ref="A107:B107"/>
    <mergeCell ref="A108:B108"/>
    <mergeCell ref="A109:B109"/>
    <mergeCell ref="A98:B98"/>
    <mergeCell ref="A99:B99"/>
    <mergeCell ref="A100:B100"/>
    <mergeCell ref="A101:B101"/>
    <mergeCell ref="A102:B102"/>
    <mergeCell ref="A103:B103"/>
    <mergeCell ref="A92:B92"/>
    <mergeCell ref="A93:B93"/>
    <mergeCell ref="A94:B94"/>
    <mergeCell ref="A95:B95"/>
    <mergeCell ref="A96:B96"/>
    <mergeCell ref="A97:B97"/>
    <mergeCell ref="A86:B86"/>
    <mergeCell ref="A87:B87"/>
    <mergeCell ref="A88:B88"/>
    <mergeCell ref="A89:B89"/>
    <mergeCell ref="A90:B90"/>
    <mergeCell ref="A91:B91"/>
    <mergeCell ref="A80:B80"/>
    <mergeCell ref="A81:B81"/>
    <mergeCell ref="A82:B82"/>
    <mergeCell ref="A83:B83"/>
    <mergeCell ref="A84:B84"/>
    <mergeCell ref="A85:B85"/>
    <mergeCell ref="A74:B74"/>
    <mergeCell ref="A75:B75"/>
    <mergeCell ref="A76:B76"/>
    <mergeCell ref="A77:B77"/>
    <mergeCell ref="A78:B78"/>
    <mergeCell ref="A79:B79"/>
    <mergeCell ref="A68:B68"/>
    <mergeCell ref="A69:B69"/>
    <mergeCell ref="A70:B70"/>
    <mergeCell ref="A71:B71"/>
    <mergeCell ref="A72:B72"/>
    <mergeCell ref="A73:B73"/>
    <mergeCell ref="A62:B62"/>
    <mergeCell ref="A63:B63"/>
    <mergeCell ref="A64:B64"/>
    <mergeCell ref="A65:B65"/>
    <mergeCell ref="A66:B66"/>
    <mergeCell ref="A67:B67"/>
    <mergeCell ref="A56:B56"/>
    <mergeCell ref="A57:B57"/>
    <mergeCell ref="A58:B58"/>
    <mergeCell ref="A59:B59"/>
    <mergeCell ref="A60:B60"/>
    <mergeCell ref="A61:B61"/>
    <mergeCell ref="A50:B50"/>
    <mergeCell ref="A51:B51"/>
    <mergeCell ref="A52:B52"/>
    <mergeCell ref="A53:B53"/>
    <mergeCell ref="A54:B54"/>
    <mergeCell ref="A55:B55"/>
    <mergeCell ref="A44:B44"/>
    <mergeCell ref="A45:B45"/>
    <mergeCell ref="A46:B46"/>
    <mergeCell ref="A47:B47"/>
    <mergeCell ref="A48:B48"/>
    <mergeCell ref="A49:B49"/>
    <mergeCell ref="A38:B38"/>
    <mergeCell ref="A39:B39"/>
    <mergeCell ref="A40:B40"/>
    <mergeCell ref="A41:B41"/>
    <mergeCell ref="A42:B42"/>
    <mergeCell ref="A43:B43"/>
    <mergeCell ref="A32:B32"/>
    <mergeCell ref="A33:B33"/>
    <mergeCell ref="A34:B34"/>
    <mergeCell ref="A35:B35"/>
    <mergeCell ref="A36:B36"/>
    <mergeCell ref="A37:B37"/>
    <mergeCell ref="A26:B26"/>
    <mergeCell ref="A27:B27"/>
    <mergeCell ref="A28:B28"/>
    <mergeCell ref="A29:B29"/>
    <mergeCell ref="A30:B30"/>
    <mergeCell ref="A31:B31"/>
    <mergeCell ref="A20:B20"/>
    <mergeCell ref="A21:B21"/>
    <mergeCell ref="A22:B22"/>
    <mergeCell ref="A23:B23"/>
    <mergeCell ref="A24:B24"/>
    <mergeCell ref="A25:B25"/>
    <mergeCell ref="A14:B14"/>
    <mergeCell ref="A15:B15"/>
    <mergeCell ref="A16:B16"/>
    <mergeCell ref="A17:B17"/>
    <mergeCell ref="A18:B18"/>
    <mergeCell ref="A19:B19"/>
    <mergeCell ref="C9:L9"/>
    <mergeCell ref="E10:L10"/>
    <mergeCell ref="A12:B13"/>
    <mergeCell ref="C12:H12"/>
    <mergeCell ref="I12:I13"/>
    <mergeCell ref="J12:J13"/>
    <mergeCell ref="K12:K13"/>
    <mergeCell ref="C13:H13"/>
    <mergeCell ref="K1:N1"/>
    <mergeCell ref="J2:N2"/>
    <mergeCell ref="K3:N3"/>
    <mergeCell ref="K5:N5"/>
    <mergeCell ref="A7:N7"/>
    <mergeCell ref="C8:L8"/>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Титул</vt:lpstr>
      <vt:lpstr>0702 бюджетные</vt:lpstr>
      <vt:lpstr>расшифровка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rep:2.53.0.669</dc:description>
  <cp:lastModifiedBy>*</cp:lastModifiedBy>
  <cp:lastPrinted>2021-12-27T15:42:37Z</cp:lastPrinted>
  <dcterms:created xsi:type="dcterms:W3CDTF">2021-12-24T15:56:24Z</dcterms:created>
  <dcterms:modified xsi:type="dcterms:W3CDTF">2022-02-18T11:01:59Z</dcterms:modified>
</cp:coreProperties>
</file>